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I:\My Drive\12. Thi dua khen thuong\Bang cham diem\Bang diem\"/>
    </mc:Choice>
  </mc:AlternateContent>
  <xr:revisionPtr revIDLastSave="0" documentId="13_ncr:1_{3A6C14FB-4B86-453E-8507-70351C852D94}" xr6:coauthVersionLast="47" xr6:coauthVersionMax="47" xr10:uidLastSave="{00000000-0000-0000-0000-000000000000}"/>
  <bookViews>
    <workbookView xWindow="-120" yWindow="-120" windowWidth="29040" windowHeight="15840" xr2:uid="{00000000-000D-0000-FFFF-FFFF00000000}"/>
  </bookViews>
  <sheets>
    <sheet name="DN" sheetId="13" r:id="rId1"/>
  </sheets>
  <definedNames>
    <definedName name="_xlnm._FilterDatabase" localSheetId="0" hidden="1">DN!$A$8:$M$148</definedName>
    <definedName name="bookmark14" localSheetId="0">DN!#REF!</definedName>
    <definedName name="_xlnm.Print_Area" localSheetId="0">DN!$A$1:$E$157</definedName>
    <definedName name="_xlnm.Print_Titles" localSheetId="0">DN!$8:$8</definedName>
  </definedNames>
  <calcPr calcId="181029" iterateCount="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14" i="13" l="1"/>
  <c r="C119" i="13" s="1"/>
  <c r="C129" i="13"/>
  <c r="C110" i="13"/>
  <c r="C104" i="13"/>
  <c r="C99" i="13"/>
  <c r="C97" i="13" s="1"/>
  <c r="C150" i="13" l="1"/>
  <c r="C32" i="13" l="1"/>
  <c r="C26" i="13"/>
  <c r="C38" i="13"/>
  <c r="C22" i="13"/>
  <c r="C19" i="13"/>
  <c r="C13" i="13"/>
  <c r="C42" i="13"/>
  <c r="C10" i="13"/>
  <c r="C41" i="13" l="1"/>
  <c r="C148" i="13"/>
  <c r="C139" i="13"/>
  <c r="C138" i="13"/>
  <c r="C95" i="13"/>
  <c r="C82" i="13"/>
  <c r="C78" i="13"/>
  <c r="C75" i="13"/>
  <c r="C72" i="13"/>
  <c r="C69" i="13"/>
  <c r="C66" i="13"/>
  <c r="C63" i="13"/>
  <c r="C53" i="13"/>
  <c r="C48" i="13" s="1"/>
  <c r="C81" i="13" l="1"/>
  <c r="C154" i="13" s="1"/>
</calcChain>
</file>

<file path=xl/sharedStrings.xml><?xml version="1.0" encoding="utf-8"?>
<sst xmlns="http://schemas.openxmlformats.org/spreadsheetml/2006/main" count="179" uniqueCount="156">
  <si>
    <t xml:space="preserve"> </t>
  </si>
  <si>
    <t>Nội dung</t>
  </si>
  <si>
    <t>Công tác quản lý đoàn viên</t>
  </si>
  <si>
    <t>Tỷ lệ đoàn viên/ người lao động tham gia công đoàn</t>
  </si>
  <si>
    <t>- Đạt 100%</t>
  </si>
  <si>
    <t>- Dưới 50%</t>
  </si>
  <si>
    <t>- Từ 50 - 99% (cứ giảm 1% thì trừ 0,05 điểm)</t>
  </si>
  <si>
    <t>Công tác nhập liệu thông tin đoàn viên và đề xuất in thẻ trên phần mềm của Tổng LĐLĐ Việt Nam</t>
  </si>
  <si>
    <t>- Từ 50 - 99% (cứ giảm 1% thì trừ 0,03 điểm)</t>
  </si>
  <si>
    <t>- Từ 50 - 99% (cứ giảm 1% thì trừ 0,02 điểm)</t>
  </si>
  <si>
    <t>Kịp thời kiện toàn nhân sự BCH, UBKT khi biến động</t>
  </si>
  <si>
    <t>- Có gửi danh sách đoàn viên công đoàn ưu tú đúng thời gian quy định</t>
  </si>
  <si>
    <t>Công tác xây dựng Đảng</t>
  </si>
  <si>
    <t>- Giới thiệu phát triển Đảng từ nguồn đoàn viên công đoàn ưu tú giới thiệu</t>
  </si>
  <si>
    <t>- Buổi tập huấn có Chủ tịch CĐCS tham dự</t>
  </si>
  <si>
    <t>- Chương trình công tác/ kế hoạch hoạt động</t>
  </si>
  <si>
    <t>Gửi link chương trình công tác/ kế hoạch hoạt động năm bản có đóng dấu</t>
  </si>
  <si>
    <t>- Dự trù kinh phí hoạt động</t>
  </si>
  <si>
    <t>Công tác tham gia tập huấn nội dung công tác tổ chức</t>
  </si>
  <si>
    <t xml:space="preserve">- Có cử cán bộ tham dự </t>
  </si>
  <si>
    <t>Chế độ thông tin báo cáo</t>
  </si>
  <si>
    <t>- Báo cáo số liệu tổ chức trên link đủ 04 kỳ và đúng thời gian quy định</t>
  </si>
  <si>
    <t>- Các báo cáo đột suất theo yêu cầu của LĐLĐ thành phố</t>
  </si>
  <si>
    <t>Công tác tuyên dương</t>
  </si>
  <si>
    <t>- Có gửi hồ sơ đề xuất tuyên dương người cán bộ công đoàn của chúng tôi cấp cơ sở đúng đối tượng và số lượng quy định</t>
  </si>
  <si>
    <t>- Có cán bộ công đoàn được xét tuyên dương người cán bộ công đoàn của chúng tôi cấp trên trực tiếp cơ sở (cấp LĐLĐ thành phố Thủ Đức)</t>
  </si>
  <si>
    <t>Stt</t>
  </si>
  <si>
    <t>1,5 - 2.97</t>
  </si>
  <si>
    <t>Tham gia hội thi cán bộ công đoàn cơ sở giỏi năm 2022</t>
  </si>
  <si>
    <t>- Có cử cán bộ tham gia</t>
  </si>
  <si>
    <t>- Đạt giải trong hội thi</t>
  </si>
  <si>
    <t>+ Công tác nhập liệu trên phần mềm</t>
  </si>
  <si>
    <t>+ Đề xuất in thẻ trên phần mềm</t>
  </si>
  <si>
    <t>Thực hiện báo cáo Tài chính đầy đủ, kịp thời, đúng mẫu biểu, nội dung theo hường dẫn:</t>
  </si>
  <si>
    <t>CĐCS
chấm</t>
  </si>
  <si>
    <t>CÔNG TÁC TỔ CHỨC</t>
  </si>
  <si>
    <t>CÔNG TÁC TÀI CHÍNH</t>
  </si>
  <si>
    <t>a</t>
  </si>
  <si>
    <t>b</t>
  </si>
  <si>
    <t>c</t>
  </si>
  <si>
    <t>- Dự toán tài chính Công đoàn và Quy chế chi tiêu nội bộ quỹ công đoàn năm 2022</t>
  </si>
  <si>
    <t>- Báo cáo Quyết toán tài chính công đoàn 06 tháng/lần  
(gồm mẫu B07-TLĐ, Sổ thu chi quỹ CĐCS mẫu S84, Biên bản kiểm quỹ Tiền mặt, bảng photo sao kê biến động tài khoản Ngân hàng.)</t>
  </si>
  <si>
    <t>Tuyên truyền, vận động đoàn viên và người lao động thực hiện đường lối, chủ trương của Đảng, chính sách, pháp luật của Nhà nước và nhiệm vụ của tổ chức Công đoàn; tích cực học tập, rèn luyện nâng cao trình độ chính trị, văn hóa, pháp luật, khoa học kỹ thuật, chuyên môn, nghiệp vụ (có nội dung cụ thể).</t>
  </si>
  <si>
    <t>Tuyên truyền, vận động thực hiện đường lối, chủ trương của Đảng, chính sách, pháp luật của Nhà nước</t>
  </si>
  <si>
    <t>Công tác định hướng thông tin chính trị qua kênh thông tin của tổ chức Công đoàn</t>
  </si>
  <si>
    <t>- Trang bị, triển khai nội dung trong Sổ tay Công đoàn đảm bảo định kỳ đúng thời gian quy định</t>
  </si>
  <si>
    <t>Tổ chức và tham gia hoạt động phong trào do Công đoàn cấp trên tổ chức</t>
  </si>
  <si>
    <t>- Tổ chức chương trình "Giờ thứ 9" tại cơ sở</t>
  </si>
  <si>
    <t>- Tham gia hoạt động "Không gian văn hóa Hồ Chí Minh"</t>
  </si>
  <si>
    <t>Không có đoàn viên vi phạm kỷ luật lao động; không có đoàn viên vi phạm pháp luật, quy định của Nhà nước bị phát hiện, xử lý.</t>
  </si>
  <si>
    <t>Vận động đoàn viên, người lao động đoàn kết, giúp đỡ nhau trong công việc và đời sống; tích cực tham gia hoạt động xã hội, nhân đạo, từ thiện; xây dựng cơ quan đơn vị đạt chuẩn về văn hóa.</t>
  </si>
  <si>
    <t>- Có đăng ký tham gia mô hình "Cơ quan, đơn vị đạt chuẩn văn hóa"</t>
  </si>
  <si>
    <t>- Tham gia đảm bảo các lớp bồi dưỡng lý luận chính trị, chuyên môn nghiệp vụ, hội nghị triển khai Nghị quyết, Chỉ thị do Công đoàn cấp trên tổ chức</t>
  </si>
  <si>
    <t>- Triển khai thực hiện Chỉ thị 05/CT-TW về học tập và làm theo tư tưởng, đạo đức phong cách Hồ Chí Minh gắn với việc cải tiến lề lối làm việc và thủ tục hành chính nhằm nâng cao chất lượng, hiệu quả công tác</t>
  </si>
  <si>
    <t>Thực hiện chế độ báo cáo định kỳ, đột xuất theo yêu cầu</t>
  </si>
  <si>
    <t>CÔNG TÁC TUYÊN GIÁO</t>
  </si>
  <si>
    <t>III</t>
  </si>
  <si>
    <t>II</t>
  </si>
  <si>
    <t>- Tỷ lệ đoàn viên/người lao động đạt 100%</t>
  </si>
  <si>
    <t>- Công tác nhập liệu trên phần mềm đạt 100%</t>
  </si>
  <si>
    <t>- Đề xuất in thẻ trên phần mềm đạt 100%</t>
  </si>
  <si>
    <t>1.2</t>
  </si>
  <si>
    <t>1.1</t>
  </si>
  <si>
    <t>TỔNG ĐIỂM</t>
  </si>
  <si>
    <t>Thuyết minh</t>
  </si>
  <si>
    <t>Điểm
chuẩn</t>
  </si>
  <si>
    <t>* Điểm trừ</t>
  </si>
  <si>
    <t>- Có đoàn viên vi phạm pháp luật bị xử lý</t>
  </si>
  <si>
    <r>
      <t xml:space="preserve">Hoàn thành chỉ tiêu Thu kinh phí công đoàn theo đúng quy định, đảm bảo thời gian:
</t>
    </r>
    <r>
      <rPr>
        <sz val="12"/>
        <color theme="1" tint="4.9989318521683403E-2"/>
        <rFont val="Times New Roman"/>
        <family val="1"/>
      </rPr>
      <t>- Thu Kinh phí bằng 2% quỹ tiền lương đóng BHXH;
- Vận động đơn vị đóng KPCĐ qua tài khoản Công đoàn việt Nam (áp dụng đối với khối SXKD)
- Đóng Kinh phí đúng thời gian quy định.</t>
    </r>
  </si>
  <si>
    <r>
      <rPr>
        <b/>
        <sz val="12"/>
        <color theme="1" tint="4.9989318521683403E-2"/>
        <rFont val="Times New Roman"/>
        <family val="1"/>
      </rPr>
      <t xml:space="preserve">Quản lý và sử dụng quỹ công đoàn đúng quy định :
</t>
    </r>
    <r>
      <rPr>
        <sz val="12"/>
        <color theme="1" tint="4.9989318521683403E-2"/>
        <rFont val="Times New Roman"/>
        <family val="1"/>
      </rPr>
      <t xml:space="preserve">- Mở tài khoản ngân hàng quản lý để nhận kinh phí cấp tại Vietinbank </t>
    </r>
    <r>
      <rPr>
        <b/>
        <sz val="12"/>
        <color theme="1" tint="4.9989318521683403E-2"/>
        <rFont val="Times New Roman"/>
        <family val="1"/>
      </rPr>
      <t xml:space="preserve">
- </t>
    </r>
    <r>
      <rPr>
        <sz val="12"/>
        <color theme="1" tint="4.9989318521683403E-2"/>
        <rFont val="Times New Roman"/>
        <family val="1"/>
      </rPr>
      <t xml:space="preserve">Hồ sơ chứng từ kế toán chi đảm bảo theo quy định, không có sai phạm tài chính, có xác nhận của UBKT đồng cấp.
- Có sử dụng phần mềm kế toán CĐCS. </t>
    </r>
  </si>
  <si>
    <r>
      <rPr>
        <b/>
        <sz val="12"/>
        <color theme="1" tint="4.9989318521683403E-2"/>
        <rFont val="Times New Roman"/>
        <family val="1"/>
      </rPr>
      <t xml:space="preserve">Chấp hành chỉ đạo của công đoàn cấp trên trong hoạt động tài chính:
</t>
    </r>
    <r>
      <rPr>
        <sz val="12"/>
        <color theme="1" tint="4.9989318521683403E-2"/>
        <rFont val="Times New Roman"/>
        <family val="1"/>
      </rPr>
      <t>- Triển khai và lưu trữ văn bản về tài chính công đoàn theo đúng chỉ đạo của cấp trên.
- Tham gia đầy đủ các đợt tập huấn, sinh hoạt chuyên đề về tài chính do Liên đoàn Lao động Thành phố tổ chức.</t>
    </r>
  </si>
  <si>
    <r>
      <t xml:space="preserve">- Thiếu báo cáo, bảng điểm công tác xây dựng "Cơ quan, đơn vị đạt chuẩn văn hóa" </t>
    </r>
    <r>
      <rPr>
        <b/>
        <sz val="12"/>
        <color theme="1" tint="4.9989318521683403E-2"/>
        <rFont val="Times New Roman"/>
        <family val="1"/>
      </rPr>
      <t>(tính trên mỗi nội dung)</t>
    </r>
  </si>
  <si>
    <r>
      <t xml:space="preserve">- Không tham gia các lớp bồi dưỡng lý luận chính trị, chuyên môn nghiệp vụ, hội nghị triển khai Nghị quyết, Chỉ thị </t>
    </r>
    <r>
      <rPr>
        <b/>
        <sz val="12"/>
        <color theme="1" tint="4.9989318521683403E-2"/>
        <rFont val="Times New Roman"/>
        <family val="1"/>
      </rPr>
      <t>(tính trên mỗi chuyên đề)</t>
    </r>
  </si>
  <si>
    <r>
      <t>- Thiếu báo cáo chuyên đề khi yêu cầu</t>
    </r>
    <r>
      <rPr>
        <b/>
        <sz val="12"/>
        <color theme="1" tint="4.9989318521683403E-2"/>
        <rFont val="Times New Roman"/>
        <family val="1"/>
      </rPr>
      <t xml:space="preserve"> (tính trên mỗi chuyên đề)</t>
    </r>
  </si>
  <si>
    <r>
      <rPr>
        <b/>
        <sz val="12"/>
        <color theme="1" tint="4.9989318521683403E-2"/>
        <rFont val="Times New Roman"/>
        <family val="1"/>
      </rPr>
      <t xml:space="preserve"> Hoàn thành chỉ tiêu thu đoàn phí theo dự toán năm 2022</t>
    </r>
    <r>
      <rPr>
        <sz val="12"/>
        <color theme="1" tint="4.9989318521683403E-2"/>
        <rFont val="Times New Roman"/>
        <family val="1"/>
      </rPr>
      <t xml:space="preserve">
 - Thu đoàn phí đúng quy định Điều lệ Công đoàn Việt Nam;
 - Nộp 40% đoàn phí đầy đủ, kịp thời về Công đoàn cấp trên trực tiếp cơ sở</t>
    </r>
  </si>
  <si>
    <t>CÔNG TÁC NỮ CÔNG</t>
  </si>
  <si>
    <t>V</t>
  </si>
  <si>
    <t>CÔNG TÁC ỦY BAN KIỂM TRA</t>
  </si>
  <si>
    <t>VI</t>
  </si>
  <si>
    <t>Định kỳ nộp báo cáo về UBKT LĐLĐ thành phố Thủ Đức</t>
  </si>
  <si>
    <t>Xây dựng chương trình hoạt động của UBKT hoặc Chương trình công tác năm có phần hoạt động công tác UBKT trong năm, kế hoạch kiểm tra CĐCS theo nhiệm kỳ và theo năm; Có sổ họp UBKT định kỳ, có ban hành quy chế hoạt động của UBKT</t>
  </si>
  <si>
    <t>I</t>
  </si>
  <si>
    <t>CHÍNH SÁCH - PHÁP LUẬT</t>
  </si>
  <si>
    <t>Công tác thi đua khen thưởng</t>
  </si>
  <si>
    <t xml:space="preserve">- Phối hợp với người sử dụng lao động thực hiện kiểm tra, giám sát về công tác an toàn vệ sinh lao động chế độ nặng nhọc, độc hại, bữa ăn ca, bồi dưỡng hiện vật, phụ cấp cho người lao động. </t>
  </si>
  <si>
    <t xml:space="preserve">- Tiếp tục phát động phong trào “Xanh - Sạch - Đẹp, Đảm bảo an toàn vệ sinh lao động” năm 2022, có tổ chức chấm điểm, biểu dương, khen thưởng các cá nhân và tập thể có thành tích xuất sắc, qua đó có báo cáo và đề nghị Bằng khen hoặc Cờ thi đua chuyên đề “Xanh - Sạch - Đẹp, Bảo đảm an toàn vệ sinh lao động” cấp Thành phố năm 2021.  </t>
  </si>
  <si>
    <t>2,5 - 4,95</t>
  </si>
  <si>
    <t>1 - 1,98</t>
  </si>
  <si>
    <t>- Công khai dự toán, quyết toán tài chính năm của CĐCS tại Hội nghị Ban Chấp hành, quỹ Xã hội tại Hội nghị công đoàn của đơn vị.</t>
  </si>
  <si>
    <t>* Điểm thưởng</t>
  </si>
  <si>
    <t>- Thực hiện vượt chỉ tiêu chương trình "1 triệu sáng kiến" giai đoạn 1</t>
  </si>
  <si>
    <t>- Thực hiện phong trào nuôi heo đất</t>
  </si>
  <si>
    <t>- Thực hiện chương trình học bỗng Nguyễn Đức Cảnh</t>
  </si>
  <si>
    <t>- Điểm do các bộ phận chuyên đề công đoàn cấp trên</t>
  </si>
  <si>
    <t>- Điểm do Thường trực LĐLĐ thành phố Thủ Đức chấm</t>
  </si>
  <si>
    <t>- Tổng cộng điểm các tiêu chí do đơn vị tự chấm</t>
  </si>
  <si>
    <t>- Điểm do Cụm Trưởng chấm (xét cho đơn vị xuất sắc Cụm)</t>
  </si>
  <si>
    <t>Tổng cộng</t>
  </si>
  <si>
    <r>
      <rPr>
        <b/>
        <sz val="12"/>
        <color theme="1" tint="4.9989318521683403E-2"/>
        <rFont val="Times New Roman"/>
        <family val="1"/>
      </rPr>
      <t>Phong trào thi đua “Giỏi việc nước, đảm việc nhà”</t>
    </r>
    <r>
      <rPr>
        <sz val="12"/>
        <color theme="1" tint="4.9989318521683403E-2"/>
        <rFont val="Times New Roman"/>
        <family val="1"/>
      </rPr>
      <t xml:space="preserve">
- Tổ chức sơ kết phong trào thi đua</t>
    </r>
    <r>
      <rPr>
        <i/>
        <sz val="12"/>
        <color theme="1" tint="4.9989318521683403E-2"/>
        <rFont val="Times New Roman"/>
        <family val="1"/>
      </rPr>
      <t xml:space="preserve"> “Giỏi việc nước, đảm việc nhà” </t>
    </r>
    <r>
      <rPr>
        <sz val="12"/>
        <color theme="1" tint="4.9989318521683403E-2"/>
        <rFont val="Times New Roman"/>
        <family val="1"/>
      </rPr>
      <t>năm 2020 và phát động thi đua năm 2022.
- 100% nữ cán bộ, công chức, viên chức người lao động tại đơn vị đăng ký thực hiện phong trào thi đua “Giỏi việc nước, đảm việc nhà”</t>
    </r>
    <r>
      <rPr>
        <i/>
        <sz val="12"/>
        <color theme="1" tint="4.9989318521683403E-2"/>
        <rFont val="Times New Roman"/>
        <family val="1"/>
      </rPr>
      <t>(có gửi bản đăng ký thi đua)</t>
    </r>
    <r>
      <rPr>
        <sz val="12"/>
        <color theme="1" tint="4.9989318521683403E-2"/>
        <rFont val="Times New Roman"/>
        <family val="1"/>
      </rPr>
      <t xml:space="preserve">. Cuối năm bình xét đạt từ 95% trở lên </t>
    </r>
    <r>
      <rPr>
        <i/>
        <sz val="12"/>
        <color theme="1" tint="4.9989318521683403E-2"/>
        <rFont val="Times New Roman"/>
        <family val="1"/>
      </rPr>
      <t xml:space="preserve">(có danh sách kèm theo). </t>
    </r>
  </si>
  <si>
    <r>
      <rPr>
        <b/>
        <sz val="12"/>
        <color theme="1" tint="4.9989318521683403E-2"/>
        <rFont val="Times New Roman"/>
        <family val="1"/>
      </rPr>
      <t>Tổ chức chăm lo cho con CNVC-LĐ</t>
    </r>
    <r>
      <rPr>
        <sz val="12"/>
        <color theme="1" tint="4.9989318521683403E-2"/>
        <rFont val="Times New Roman"/>
        <family val="1"/>
      </rPr>
      <t xml:space="preserve">
- Tiếp tục triển khai và thực hiện chương trình học bổng Nguyễn Đức Cảnh tại đơn vị, có thực hiện thông qua phong trào “Nuôi heo đất” hoặc các hình thức khác phù hợp tại đơn vị; có hỗ trợ kinh phí cho quỹ học bổng Nguyễn Đức Cảnh về LĐLĐ TP. Thủ Đức từ nguồn nuôi heo đất hoặc các nguồn kinh phí vận động khác.
- Tổ chức các hoạt động chăm lo nhân ngày Quốc tế Thiếu nhi 01/6, Tháng hành động vì Trẻ em, Trung thu, Trại hè Thanh Đa,… 
- Chăm lo cho con đoàn viên, người lao động mồ côi do dịch bệnh covid-19; hoặc có quan tâm đến đoàn viên, người lao động nữ bị nhiễm covid-19 nằm viện, có hoàn cảnh khó khăn.
</t>
    </r>
    <r>
      <rPr>
        <i/>
        <sz val="12"/>
        <color theme="1" tint="4.9989318521683403E-2"/>
        <rFont val="Times New Roman"/>
        <family val="1"/>
      </rPr>
      <t>- Tổ chức đầy đủ các hoạt động trong năm được trọn điểm.</t>
    </r>
  </si>
  <si>
    <r>
      <t xml:space="preserve">Kiện toàn kịp thời Ban nữ công quần chúng (nếu có thay đổi); có thành lập Ban nữ công quần chúng (đối với CĐCS có từ 10 nữ đoàn viên) hoặc phân công UV. BCH phụ trách công tác nữ công (đối với CĐCS có dưới 10 nữ đoàn viên) </t>
    </r>
    <r>
      <rPr>
        <i/>
        <sz val="12"/>
        <color theme="1" tint="4.9989318521683403E-2"/>
        <rFont val="Times New Roman"/>
        <family val="1"/>
      </rPr>
      <t>(có gửi Quyết định thành lập về Ban nữ công LĐLĐ TP. Thủ Đức).</t>
    </r>
  </si>
  <si>
    <r>
      <rPr>
        <b/>
        <sz val="12"/>
        <color theme="1" tint="4.9989318521683403E-2"/>
        <rFont val="Times New Roman"/>
        <family val="1"/>
      </rPr>
      <t>Công tác nâng cao, bồi dưỡng nghiệp vụ</t>
    </r>
    <r>
      <rPr>
        <sz val="12"/>
        <color theme="1" tint="4.9989318521683403E-2"/>
        <rFont val="Times New Roman"/>
        <family val="1"/>
      </rPr>
      <t xml:space="preserve">
100% cán bộ nữ công Công đoàn cơ sở và 80% cán bộ chủ chốt công đoàn cơ sở tham gia dự các lớp bồi dưỡng, tập huấn về nghiệp vụ công tác nữ công công đoàn, bình đẳng giới, chính sách pháp luật, các chính sách cho lao động nữ trong Bộ Luật lao động… do LĐLĐ TP. Thủ Đức tổ chức.</t>
    </r>
  </si>
  <si>
    <r>
      <rPr>
        <b/>
        <sz val="12"/>
        <color theme="1" tint="4.9989318521683403E-2"/>
        <rFont val="Times New Roman"/>
        <family val="1"/>
      </rPr>
      <t>Công tác phối hợp và các nội dung khác</t>
    </r>
    <r>
      <rPr>
        <sz val="12"/>
        <color theme="1" tint="4.9989318521683403E-2"/>
        <rFont val="Times New Roman"/>
        <family val="1"/>
      </rPr>
      <t xml:space="preserve">
- Tham gia kiểm tra, giám sát tại đơn vị về thực hiện các chế độ chính sách đối với lao động nữ.
- Phát động và thực hiện phong trào tập thể dục giữa giờ; báo cáo phong trào tập thể dục “Khỏe để lao động sản xuất” và tham gia “Trồng cây xanh”</t>
    </r>
    <r>
      <rPr>
        <i/>
        <sz val="12"/>
        <color theme="1" tint="4.9989318521683403E-2"/>
        <rFont val="Times New Roman"/>
        <family val="1"/>
      </rPr>
      <t xml:space="preserve"> (có gửi báo cáo về Ban nữ công LĐLĐ TP. Thủ Đức).</t>
    </r>
    <r>
      <rPr>
        <sz val="12"/>
        <color theme="1" tint="4.9989318521683403E-2"/>
        <rFont val="Times New Roman"/>
        <family val="1"/>
      </rPr>
      <t xml:space="preserve">
- Tổ chức tại đơn vị và vận động CNVC-LĐ tham gia các hoạt động do LĐLĐ quận tổ chức như: hội thi, hội nghị, kỷ niệm các ngày Quốc tế Phụ nữ 8/3, ngày Quốc tế Hạnh phúc 20/3, ngày Gia đình Việt Nam 28/6, Trung thu 15/8 (ÂL), ngày Phụ nữ Việt Nam 20/10,… 
- Xây dựng và triển khai kế hoạch, chương trình công tác năm, chuyên đề nữ công </t>
    </r>
    <r>
      <rPr>
        <i/>
        <sz val="12"/>
        <color theme="1" tint="4.9989318521683403E-2"/>
        <rFont val="Times New Roman"/>
        <family val="1"/>
      </rPr>
      <t>(hoặc trong chương trình công tác năm có triển khai mục công tác nữ công)</t>
    </r>
    <r>
      <rPr>
        <sz val="12"/>
        <color theme="1" tint="4.9989318521683403E-2"/>
        <rFont val="Times New Roman"/>
        <family val="1"/>
      </rPr>
      <t xml:space="preserve"> thông tin báo cáo đầy đủ, đúng thời gian theo yêu cầu </t>
    </r>
    <r>
      <rPr>
        <i/>
        <sz val="12"/>
        <color theme="1" tint="4.9989318521683403E-2"/>
        <rFont val="Times New Roman"/>
        <family val="1"/>
      </rPr>
      <t>(có gửi về Bộ phận nữ công LĐLĐ TP. Thủ Đức).</t>
    </r>
    <r>
      <rPr>
        <sz val="12"/>
        <color theme="1" tint="4.9989318521683403E-2"/>
        <rFont val="Times New Roman"/>
        <family val="1"/>
      </rPr>
      <t xml:space="preserve">
- Tổ chức các hoạt động thiết thực chăm lo đời sống vật chất, tinh thần đối với nữ đoàn viên công đoàn có hoàn cảnh khó khăn, ốm đau, bệnh tật, bị tai nạn lao động,…</t>
    </r>
    <r>
      <rPr>
        <i/>
        <sz val="12"/>
        <color theme="1" tint="4.9989318521683403E-2"/>
        <rFont val="Times New Roman"/>
        <family val="1"/>
      </rPr>
      <t xml:space="preserve"> và con đoàn viên công đoàn mồ côi cha hoặc mẹ, đặc biệt là mồ côi do covid-19, </t>
    </r>
    <r>
      <rPr>
        <sz val="12"/>
        <color theme="1" tint="4.9989318521683403E-2"/>
        <rFont val="Times New Roman"/>
        <family val="1"/>
      </rPr>
      <t xml:space="preserve">hoàn cảnh khó khăn, bị bệnh hiểm nghèo, khuyết tật,…
- Tham gia các hoạt động do bộ phận nữ công tổ chức hoặc phối hợp tổ chức </t>
    </r>
    <r>
      <rPr>
        <i/>
        <sz val="12"/>
        <color theme="1" tint="4.9989318521683403E-2"/>
        <rFont val="Times New Roman"/>
        <family val="1"/>
      </rPr>
      <t>(có triển khai đến CĐCS)</t>
    </r>
    <r>
      <rPr>
        <sz val="12"/>
        <color theme="1" tint="4.9989318521683403E-2"/>
        <rFont val="Times New Roman"/>
        <family val="1"/>
      </rPr>
      <t xml:space="preserve">
- Đặc biệt có trao học bổng Nguyễn Đức Cảnh cho đoàn viên, người lao động </t>
    </r>
    <r>
      <rPr>
        <i/>
        <sz val="12"/>
        <color theme="1" tint="4.9989318521683403E-2"/>
        <rFont val="Times New Roman"/>
        <family val="1"/>
      </rPr>
      <t>(Ban Thường vụ Liên đoàn Lao động thành phố Thủ Đức sẽ xem xét điểm thưởng)</t>
    </r>
  </si>
  <si>
    <r>
      <t xml:space="preserve">Đảm bảo công tác tự kiểm tra Điều lệ và Tài chính công đoàn tại đơn vị </t>
    </r>
    <r>
      <rPr>
        <i/>
        <sz val="12"/>
        <color theme="1" tint="4.9989318521683403E-2"/>
        <rFont val="Times New Roman"/>
        <family val="1"/>
      </rPr>
      <t>(có biên bản kiểm tra gửi về Liên đoàn Lao động TP Thủ Đức);</t>
    </r>
    <r>
      <rPr>
        <sz val="12"/>
        <color theme="1" tint="4.9989318521683403E-2"/>
        <rFont val="Times New Roman"/>
        <family val="1"/>
      </rPr>
      <t xml:space="preserve"> Lưu trữ và cung cấp kịp thời các tài liệu liên quan đến hoạt động UBKT.</t>
    </r>
  </si>
  <si>
    <r>
      <t xml:space="preserve">Không để xảy ra đơn thư, khiếu nại, tố cáo, kiến nghị, phản ảnh vượt cấp liên quan đến </t>
    </r>
    <r>
      <rPr>
        <i/>
        <sz val="12"/>
        <color theme="1" tint="4.9989318521683403E-2"/>
        <rFont val="Times New Roman"/>
        <family val="1"/>
      </rPr>
      <t xml:space="preserve">cán bộ công đoàn hoặc BCH tại đơn vị. </t>
    </r>
  </si>
  <si>
    <r>
      <t>Tham gia hội họp, các hoạt động do UBKT LĐLĐ thành phố Thủ Đức tổ chức</t>
    </r>
    <r>
      <rPr>
        <i/>
        <sz val="12"/>
        <color theme="1" tint="4.9989318521683403E-2"/>
        <rFont val="Times New Roman"/>
        <family val="1"/>
      </rPr>
      <t xml:space="preserve"> (Tham gia tập huấn, tổ chức tiếp đoàn kiểm tra (nếu có), khắc phục được những hạn chế đã chỉ ra ở kỳ kiểm tra trước)</t>
    </r>
  </si>
  <si>
    <t xml:space="preserve">HƯỚNG DẪN TIÊU CHÍ CHẤM ĐIỂM THI ĐUA </t>
  </si>
  <si>
    <t>- Có tổ chức Hội nghị Người lao động</t>
  </si>
  <si>
    <t>- Có tổ chức Đối thoại doanh nghiệp định kỳ ít nhất 1 lần trong năm</t>
  </si>
  <si>
    <t>- Chủ động đề xuất thương lượng và ký kết thoả ước lao động tập thể hoặc gia hạn, ký lại thỏa ước lao động tập thể (đã hết hạn) với những nội dung có lợi hơn cho người lao động so với quy định pháp luật và gửi về LĐLĐ thành phố Thủ Đức</t>
  </si>
  <si>
    <t>- Tham gia với người sử dụng lao động xây dựng thang lương, bảng lương, định mức lao động và các chế độ, chính sách, pháp luật về lao động có liên quan đến quyền, nghĩa vụ của người lao động</t>
  </si>
  <si>
    <t>Thực hiện chức năng đại diện bảo vệ quyền, lợi ích hợp pháp, chính đáng của đoàn viên, người lao động</t>
  </si>
  <si>
    <t>- Không có trường hợp người lao động phản ánh về chế độ tiền lượng, bảo hiểm xã hội, các vấn đề trong quan hệ lao động khác,.. và khiếu kiện, khiếu nại vượt cấp.</t>
  </si>
  <si>
    <t>- Hưởng ứng thực hiện Tháng hành động về an toàn vệ sinh lao động; Củng cố, cập nhật có danh sách quản lý mạng lưới An toàn vệ sinh viên và gửi về  LĐLĐ thành phố Thủ Đức.</t>
  </si>
  <si>
    <t>- Triển khai thực hiện có hiệu quả Chương trình “1 triệu sáng kiến - nỗ lực vượt khó, sáng tạo, quyết tâm chiến thắng đại dịch COVID-19” do Tổng Liên đoàn Lao động Việt Nam phát động</t>
  </si>
  <si>
    <t>- Tổ chức các hoạt động tuyên truyền, phổ biến pháp luật và trợ giúp pháp lý, tư vấn pháp luật cho người lao động.</t>
  </si>
  <si>
    <t>Công tác An toàn vệ sinh lao động</t>
  </si>
  <si>
    <r>
      <t>- Đẩy mạnh tuyên truyền, triển khai và thực hiện có hiệu quả chương trình "Phúc lợi cho đoàn viên" tại cơ sở thông qua việc mua hàng với đơn vị liên kết với giá ưu đãi (</t>
    </r>
    <r>
      <rPr>
        <i/>
        <sz val="13"/>
        <color theme="1" tint="4.9989318521683403E-2"/>
        <rFont val="Times New Roman"/>
        <family val="1"/>
      </rPr>
      <t>cung cấp số liệu, hình ảnh tổ chức, báo cáo về thành phố, ….</t>
    </r>
    <r>
      <rPr>
        <sz val="13"/>
        <color theme="1" tint="4.9989318521683403E-2"/>
        <rFont val="Times New Roman"/>
        <family val="1"/>
      </rPr>
      <t>)</t>
    </r>
  </si>
  <si>
    <t>- Tiếp tục thương lượng với người sử dụng lao động nâng cao chất lượng bữa ăn ca của người lao động (Vùng 1 thấp nhất 20.000đ/ 1suất, đối với suất ăn công nghiệp 25.000đ/1suất) và có báo cáo về LĐLĐ thành phố Thủ Đức.</t>
  </si>
  <si>
    <t>Các hoạt động chăm lo đời sống vật chất, tinh thần cho NLĐ</t>
  </si>
  <si>
    <t>Thực hiện Quy chế dân chủ cơ sở và gửi hồ sơ đúng hạn</t>
  </si>
  <si>
    <t>- Kịp thời thương lượng, trao đổi với người sử dụng lao động thực hiện đảm bảo việc đóng bảo hiểm xã hội, lương, thưởng cho người lao động.</t>
  </si>
  <si>
    <t>Thực hiện các phong trào thi đua</t>
  </si>
  <si>
    <t>- Phát huy tốt trách nhiệm của thành viên trong Cụm thi đua, tham gia đảm bảo các hoạt động do Cụm thi đua phát động.</t>
  </si>
  <si>
    <t>- Phát động phong trào thi đua “Bàn tay vàng”: phối hợp Người sử dụng lao động tổ chức hội thi tay nghề, nâng bậc thợ, nâng lương cho người lao động đạt thành tích xuất sắc, tiêu biểu</t>
  </si>
  <si>
    <t>- Phát động phong trào thi đua “Mùa xuân”: phối hợp Người sử dụng lao động tổ chức chăm lo lương, thưởng tết cho người lao động</t>
  </si>
  <si>
    <t>- Phát động thực hiện Chương trình "Đồng hành cùng doanh nghiệp": triển khai trong đoàn viên, người lao động tăng cường sản xuất, kinh doanh, gắn bó với doanh nghiệp, cùng doanh nghiệp tháo gỡ khó khăn đảm bảo yêu cầu phát triển, phục hồi kinh tế</t>
  </si>
  <si>
    <t>Tham gia các hoạt động do công đoàn cấp trên huy động</t>
  </si>
  <si>
    <r>
      <t xml:space="preserve">- </t>
    </r>
    <r>
      <rPr>
        <i/>
        <sz val="13"/>
        <color rgb="FF000000"/>
        <rFont val="Times New Roman"/>
        <family val="1"/>
      </rPr>
      <t>Có đề xuất hồ sơ tham gia giải thưởng Tôn Đức Thắng</t>
    </r>
  </si>
  <si>
    <t>- Có đề xuất hồ sơ "Lao động giỏi - Lao động sáng tạo" cấp Thành phố HCM</t>
  </si>
  <si>
    <t>- Đề xuất phiếu mua hàng "Phúc lợi đoàn viên" theo kế hoạch phân bổ</t>
  </si>
  <si>
    <t>- Có tham gia hoạt động khi được huy động</t>
  </si>
  <si>
    <t>- Có tham gia đóng góp các nguồn kinh phí tổ chức chăm lo cho đoàn viên, người lao động.</t>
  </si>
  <si>
    <t>- Đạt khen thưởng trong các phong trào "Xanh - Sạch - Đẹp"</t>
  </si>
  <si>
    <t xml:space="preserve">- Tham gia hội thi cấp Thành phố Hồ Chí Minh </t>
  </si>
  <si>
    <t>- Tham gia hội thi bàn tay vàng do LĐLĐ thành phố Thủ Đức triển khai</t>
  </si>
  <si>
    <t>- Phát động phong trào “Lao động giỏi, Lao động sáng tạo”: triển khai trong đoàn viên, người lao động tăng cường phát huy sáng kiến, cải tiến kỹ thuật nâng cao hiệu quả sản xuất kinh doanh</t>
  </si>
  <si>
    <t>CỤM CÔNG ĐOÀN CƠ SỞ KHỐI DOANH NGHIỆP</t>
  </si>
  <si>
    <t>- Các Thành viên trong Cụm thi đua hoàn thành các nội dung chuẩn bị cho họp triển khai, sơ kết, tổng kết công tác thi đua của Cụm thi đua (Bảng điểm, báo cáo năm, báo cáo đổi mới - sáng tạo,…) và gửi về cho Trưởng Cụm đúng thời gian quy định của Cụm thi đua</t>
  </si>
  <si>
    <t>Thực hiện công tác giáo dục truyền thống, nâng cao lý tưởng cách mạng trong đoàn viên và người lao động</t>
  </si>
  <si>
    <t>d</t>
  </si>
  <si>
    <r>
      <t xml:space="preserve">- Nhận Sổ tay công đoàn trễ sau thời gian thông báo từ </t>
    </r>
    <r>
      <rPr>
        <b/>
        <sz val="10"/>
        <color theme="1" tint="4.9989318521683403E-2"/>
        <rFont val="Times New Roman"/>
        <family val="1"/>
      </rPr>
      <t>05 ngày trở lên</t>
    </r>
  </si>
  <si>
    <r>
      <t xml:space="preserve">- Thiếu gửi bài viết đăng Sổ tay Công đoàn </t>
    </r>
    <r>
      <rPr>
        <b/>
        <sz val="10"/>
        <color theme="1" tint="4.9989318521683403E-2"/>
        <rFont val="Times New Roman"/>
        <family val="1"/>
      </rPr>
      <t>(tính trên số bài)</t>
    </r>
  </si>
  <si>
    <t>- Không gửi hồ sơ Tuyên dương Chỉ thị 05 (-0.5đ)</t>
  </si>
  <si>
    <t>- Đạt giải Hội thi thiết kế mô hình không gian văn hoá Hồ Chi Minh hoặc các giải thưởng do Tuyên giáo phát động</t>
  </si>
  <si>
    <t>- Đăng ký trang bị Báo Người lao động năm 2022</t>
  </si>
  <si>
    <r>
      <t xml:space="preserve">- Thực hiện đăng tin hoạt động trên các trang tin điện tử "Tự hào đoàn viên công đoàn Thành phố Thủ Đức" </t>
    </r>
    <r>
      <rPr>
        <b/>
        <sz val="12"/>
        <color theme="1" tint="4.9989318521683403E-2"/>
        <rFont val="Times New Roman"/>
        <family val="1"/>
        <charset val="163"/>
      </rPr>
      <t>(ít nhất 5 bài/năm)</t>
    </r>
  </si>
  <si>
    <t>- Tổ chức sinh hoạt chính trị, ôn lại truyền thống kỷ niệm các ngày lễ lớn: 2/9, 30/4-01/5, 19/5, 28/7, 20/8, 20/11,…</t>
  </si>
  <si>
    <t xml:space="preserve">- Tổ chức Hoạt động chào mừng Tháng công nhân </t>
  </si>
  <si>
    <t>- Tham gia đầy đủ các hội thao, hội thi, hội diễn kỷ niệm các ngày lễ lớn do Liên đoàn tổ chức, huy động lực lượng</t>
  </si>
  <si>
    <t>- Tổ chức nắm bắt dư luận xã hội, tư tưởng đoàn viên và người lao động, kịp thời giải quyết bức xúc, điểm nóng về dư luận tại đơn vị.</t>
  </si>
  <si>
    <t>Tổ chức vận động đoàn viên, người lao động cải tiến lề lối làm việc,  nâng cao chất lượng, hiệu quả công tác (có nội dung và kết quả cụ thể).</t>
  </si>
  <si>
    <t>- Phối hợp với người sử dụng lao động phát động các phong trào thi đua trong lao động, sản xuất (có nội dung và kết quả cụ thể); có ít nhất 50% tổ công đoàn đăng ký và hoàn thành chỉ tiêu thi đua.</t>
  </si>
  <si>
    <r>
      <t xml:space="preserve">- </t>
    </r>
    <r>
      <rPr>
        <b/>
        <i/>
        <sz val="12"/>
        <color theme="1" tint="4.9989318521683403E-2"/>
        <rFont val="Times New Roman"/>
        <family val="1"/>
      </rPr>
      <t xml:space="preserve">Tổ chức nắm bắt dư luận xã hội, tư tưởng đoàn viên và người lao động, kịp thời giải quyết bức xúc, điểm nóng về dư luận tại đơn vị. </t>
    </r>
    <r>
      <rPr>
        <sz val="12"/>
        <color theme="1" tint="4.9989318521683403E-2"/>
        <rFont val="Times New Roman"/>
        <family val="1"/>
        <charset val="163"/>
      </rPr>
      <t>(Không có quyết định thành lập Tổ DLXH cơ sở -0,5đ; Không có biên bản họp định kỳ -0,5đ; Không giải quyết kịp thời điểm nóng, tình hình dư luận -0,5đ;  Không báo cáo định kỳ -0,5đ)</t>
    </r>
  </si>
  <si>
    <r>
      <t xml:space="preserve">- Có tham gia hiến máu tình nguyện </t>
    </r>
    <r>
      <rPr>
        <i/>
        <sz val="12"/>
        <color theme="1" tint="4.9989318521683403E-2"/>
        <rFont val="Times New Roman"/>
        <family val="1"/>
      </rPr>
      <t>(có từ 04 đoàn viên trở lên)</t>
    </r>
  </si>
  <si>
    <t>CƠ CẤU ĐIỂM: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</si>
</sst>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Arial"/>
      <family val="2"/>
      <scheme val="minor"/>
    </font>
    <font>
      <b/>
      <sz val="12"/>
      <color theme="1" tint="4.9989318521683403E-2"/>
      <name val="Times New Roman"/>
      <family val="1"/>
    </font>
    <font>
      <sz val="12"/>
      <color theme="1" tint="4.9989318521683403E-2"/>
      <name val="Times New Roman"/>
      <family val="1"/>
    </font>
    <font>
      <i/>
      <sz val="12"/>
      <color theme="1" tint="4.9989318521683403E-2"/>
      <name val="Times New Roman"/>
      <family val="1"/>
    </font>
    <font>
      <sz val="11"/>
      <color theme="1" tint="4.9989318521683403E-2"/>
      <name val="Arial"/>
      <family val="2"/>
      <scheme val="minor"/>
    </font>
    <font>
      <sz val="11"/>
      <color theme="1" tint="4.9989318521683403E-2"/>
      <name val="Times New Roman"/>
      <family val="1"/>
      <charset val="163"/>
      <scheme val="major"/>
    </font>
    <font>
      <sz val="12"/>
      <color theme="1" tint="4.9989318521683403E-2"/>
      <name val="Times New Roman"/>
      <family val="1"/>
      <charset val="163"/>
    </font>
    <font>
      <b/>
      <sz val="11"/>
      <color theme="1" tint="4.9989318521683403E-2"/>
      <name val="Times New Roman"/>
      <family val="1"/>
      <charset val="163"/>
      <scheme val="major"/>
    </font>
    <font>
      <sz val="10"/>
      <color theme="1" tint="4.9989318521683403E-2"/>
      <name val="Times New Roman"/>
      <family val="1"/>
      <charset val="163"/>
      <scheme val="major"/>
    </font>
    <font>
      <sz val="10"/>
      <color theme="1" tint="4.9989318521683403E-2"/>
      <name val="Times New Roman"/>
      <family val="1"/>
      <charset val="163"/>
    </font>
    <font>
      <b/>
      <i/>
      <sz val="12"/>
      <color theme="1" tint="4.9989318521683403E-2"/>
      <name val="Times New Roman"/>
      <family val="1"/>
    </font>
    <font>
      <b/>
      <sz val="12"/>
      <color theme="1" tint="4.9989318521683403E-2"/>
      <name val="Times New Roman"/>
      <family val="1"/>
      <charset val="163"/>
    </font>
    <font>
      <b/>
      <sz val="10"/>
      <color theme="1" tint="4.9989318521683403E-2"/>
      <name val="Times New Roman"/>
      <family val="1"/>
    </font>
    <font>
      <b/>
      <sz val="11"/>
      <color theme="1"/>
      <name val="Arial"/>
      <family val="2"/>
      <charset val="163"/>
      <scheme val="minor"/>
    </font>
    <font>
      <sz val="11"/>
      <color theme="1" tint="4.9989318521683403E-2"/>
      <name val="Times New Roman"/>
      <family val="1"/>
      <scheme val="major"/>
    </font>
    <font>
      <sz val="13"/>
      <color rgb="FF000000"/>
      <name val="Times New Roman"/>
      <family val="1"/>
    </font>
    <font>
      <i/>
      <sz val="13"/>
      <color rgb="FF000000"/>
      <name val="Times New Roman"/>
      <family val="1"/>
    </font>
    <font>
      <sz val="14"/>
      <color rgb="FF000000"/>
      <name val="Times New Roman"/>
      <family val="1"/>
    </font>
    <font>
      <sz val="11"/>
      <color theme="1"/>
      <name val="Times New Roman"/>
      <family val="1"/>
    </font>
    <font>
      <b/>
      <sz val="14"/>
      <color rgb="FF000000"/>
      <name val="Times New Roman"/>
      <family val="1"/>
      <charset val="163"/>
    </font>
    <font>
      <b/>
      <sz val="11"/>
      <color theme="1"/>
      <name val="Times New Roman"/>
      <family val="1"/>
      <charset val="163"/>
    </font>
    <font>
      <i/>
      <sz val="10"/>
      <color theme="1" tint="4.9989318521683403E-2"/>
      <name val="Times New Roman"/>
      <family val="1"/>
    </font>
    <font>
      <b/>
      <sz val="12"/>
      <color theme="1" tint="4.9989318521683403E-2"/>
      <name val="Times New Roman"/>
      <family val="1"/>
      <scheme val="major"/>
    </font>
    <font>
      <sz val="12"/>
      <color theme="1" tint="4.9989318521683403E-2"/>
      <name val="Times New Roman"/>
      <family val="1"/>
      <scheme val="major"/>
    </font>
    <font>
      <sz val="13"/>
      <color theme="1" tint="4.9989318521683403E-2"/>
      <name val="Times New Roman"/>
      <family val="1"/>
    </font>
    <font>
      <i/>
      <sz val="13"/>
      <color theme="1" tint="4.9989318521683403E-2"/>
      <name val="Times New Roman"/>
      <family val="1"/>
    </font>
    <font>
      <b/>
      <sz val="12"/>
      <color rgb="FF000000"/>
      <name val="Times New Roman"/>
      <family val="1"/>
    </font>
    <font>
      <sz val="12"/>
      <color rgb="FF000000"/>
      <name val="Times New Roman"/>
      <family val="1"/>
    </font>
    <font>
      <b/>
      <sz val="12"/>
      <color rgb="FF000000"/>
      <name val="Times New Roman"/>
      <family val="1"/>
      <charset val="163"/>
    </font>
    <font>
      <b/>
      <sz val="13"/>
      <color rgb="FF000000"/>
      <name val="Times New Roman"/>
      <family val="1"/>
      <charset val="163"/>
    </font>
    <font>
      <i/>
      <sz val="12"/>
      <color theme="1" tint="4.9989318521683403E-2"/>
      <name val="Times New Roman"/>
      <family val="1"/>
      <scheme val="major"/>
    </font>
    <font>
      <i/>
      <sz val="12"/>
      <color theme="1" tint="4.9989318521683403E-2"/>
      <name val="Times New Roman"/>
      <family val="1"/>
      <charset val="163"/>
    </font>
    <font>
      <b/>
      <sz val="11"/>
      <color theme="1" tint="4.9989318521683403E-2"/>
      <name val="Times New Roman"/>
      <family val="1"/>
      <scheme val="major"/>
    </font>
  </fonts>
  <fills count="4">
    <fill>
      <patternFill patternType="none"/>
    </fill>
    <fill>
      <patternFill patternType="gray125"/>
    </fill>
    <fill>
      <patternFill patternType="solid">
        <fgColor theme="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3"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vertical="center"/>
    </xf>
    <xf numFmtId="0" fontId="1" fillId="3"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1" fillId="0" borderId="1" xfId="0" applyFont="1" applyFill="1" applyBorder="1" applyAlignment="1">
      <alignment horizontal="justify" vertical="center" wrapText="1"/>
    </xf>
    <xf numFmtId="0" fontId="1" fillId="0" borderId="1" xfId="0" quotePrefix="1" applyFont="1" applyFill="1" applyBorder="1" applyAlignment="1">
      <alignment horizontal="justify" vertical="center" wrapText="1"/>
    </xf>
    <xf numFmtId="0" fontId="2" fillId="0" borderId="1" xfId="0" quotePrefix="1" applyFont="1" applyFill="1" applyBorder="1" applyAlignment="1">
      <alignment horizontal="justify"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1" fillId="0" borderId="0" xfId="0" applyFont="1" applyFill="1" applyAlignment="1">
      <alignment horizontal="justify" vertical="center"/>
    </xf>
    <xf numFmtId="0" fontId="1" fillId="0" borderId="1" xfId="0" applyFont="1" applyFill="1" applyBorder="1" applyAlignment="1">
      <alignment vertical="center"/>
    </xf>
    <xf numFmtId="0" fontId="3" fillId="0" borderId="0" xfId="0" applyFont="1" applyFill="1" applyAlignment="1">
      <alignment horizontal="justify"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wrapText="1"/>
    </xf>
    <xf numFmtId="0" fontId="4" fillId="0" borderId="1" xfId="0" applyFont="1" applyFill="1" applyBorder="1" applyAlignment="1">
      <alignment vertical="center"/>
    </xf>
    <xf numFmtId="0" fontId="4" fillId="0" borderId="0" xfId="0" applyFont="1" applyFill="1" applyAlignment="1">
      <alignment vertical="center"/>
    </xf>
    <xf numFmtId="0" fontId="1" fillId="2" borderId="0" xfId="0" applyFont="1" applyFill="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justify" vertical="center"/>
    </xf>
    <xf numFmtId="0" fontId="9" fillId="0" borderId="1" xfId="0" quotePrefix="1" applyFont="1" applyFill="1" applyBorder="1" applyAlignment="1">
      <alignment horizontal="justify" vertical="center" wrapText="1"/>
    </xf>
    <xf numFmtId="0" fontId="9" fillId="0" borderId="1" xfId="0" applyFont="1" applyFill="1" applyBorder="1" applyAlignment="1">
      <alignment horizontal="justify" vertical="center" wrapText="1"/>
    </xf>
    <xf numFmtId="0" fontId="8" fillId="0" borderId="1" xfId="0" quotePrefix="1" applyFont="1" applyFill="1" applyBorder="1" applyAlignment="1">
      <alignment horizontal="justify" vertical="center" wrapText="1"/>
    </xf>
    <xf numFmtId="0" fontId="8" fillId="0" borderId="1" xfId="0" quotePrefix="1" applyFont="1" applyFill="1" applyBorder="1" applyAlignment="1">
      <alignment horizontal="justify" vertical="center"/>
    </xf>
    <xf numFmtId="0" fontId="11" fillId="0" borderId="1" xfId="0" applyFont="1" applyFill="1" applyBorder="1" applyAlignment="1">
      <alignment horizontal="center" vertical="center" wrapText="1"/>
    </xf>
    <xf numFmtId="0" fontId="2" fillId="0" borderId="0" xfId="0" applyFont="1" applyFill="1" applyAlignment="1">
      <alignment horizontal="justify" vertical="center"/>
    </xf>
    <xf numFmtId="49" fontId="2" fillId="0" borderId="0" xfId="0" applyNumberFormat="1" applyFont="1" applyFill="1" applyAlignment="1">
      <alignment horizontal="center" vertical="center" shrinkToFit="1"/>
    </xf>
    <xf numFmtId="49" fontId="1" fillId="0" borderId="0" xfId="0" applyNumberFormat="1" applyFont="1" applyFill="1" applyAlignment="1">
      <alignment horizontal="center" vertical="center" shrinkToFit="1"/>
    </xf>
    <xf numFmtId="49" fontId="2" fillId="0" borderId="0" xfId="0" applyNumberFormat="1" applyFont="1" applyFill="1" applyAlignment="1">
      <alignment vertical="center" shrinkToFit="1"/>
    </xf>
    <xf numFmtId="49" fontId="1" fillId="0" borderId="1" xfId="0" applyNumberFormat="1" applyFont="1" applyFill="1" applyBorder="1" applyAlignment="1">
      <alignment horizontal="center" vertical="center" shrinkToFit="1"/>
    </xf>
    <xf numFmtId="49" fontId="1" fillId="3" borderId="1" xfId="0" applyNumberFormat="1" applyFont="1" applyFill="1" applyBorder="1" applyAlignment="1">
      <alignment horizontal="left" vertical="center" shrinkToFit="1"/>
    </xf>
    <xf numFmtId="49" fontId="1" fillId="0" borderId="1" xfId="0" applyNumberFormat="1" applyFont="1" applyFill="1" applyBorder="1" applyAlignment="1">
      <alignment vertical="center" shrinkToFit="1"/>
    </xf>
    <xf numFmtId="49" fontId="2" fillId="0" borderId="1" xfId="0" applyNumberFormat="1" applyFont="1" applyFill="1" applyBorder="1" applyAlignment="1">
      <alignment vertical="center" shrinkToFit="1"/>
    </xf>
    <xf numFmtId="49" fontId="1" fillId="0" borderId="1" xfId="0" quotePrefix="1" applyNumberFormat="1" applyFont="1" applyFill="1" applyBorder="1" applyAlignment="1">
      <alignment vertical="center" shrinkToFit="1"/>
    </xf>
    <xf numFmtId="49" fontId="2" fillId="0" borderId="1" xfId="0" applyNumberFormat="1" applyFont="1" applyFill="1" applyBorder="1" applyAlignment="1">
      <alignment horizontal="left" vertical="center" shrinkToFit="1"/>
    </xf>
    <xf numFmtId="49" fontId="1" fillId="0" borderId="1" xfId="0" applyNumberFormat="1" applyFont="1" applyFill="1" applyBorder="1" applyAlignment="1">
      <alignment horizontal="left" vertical="center" shrinkToFit="1"/>
    </xf>
    <xf numFmtId="49" fontId="1" fillId="2" borderId="1" xfId="0" applyNumberFormat="1" applyFont="1" applyFill="1" applyBorder="1" applyAlignment="1">
      <alignment horizontal="center" vertical="center" shrinkToFit="1"/>
    </xf>
    <xf numFmtId="49" fontId="3" fillId="0" borderId="1" xfId="0" quotePrefix="1" applyNumberFormat="1" applyFont="1" applyFill="1" applyBorder="1" applyAlignment="1">
      <alignment horizontal="left" vertical="center" shrinkToFit="1"/>
    </xf>
    <xf numFmtId="0" fontId="16" fillId="0" borderId="1" xfId="0" applyFont="1" applyBorder="1" applyAlignment="1">
      <alignment horizontal="center" vertical="center" wrapText="1"/>
    </xf>
    <xf numFmtId="0" fontId="0" fillId="0" borderId="0" xfId="0" applyAlignment="1">
      <alignment vertical="center"/>
    </xf>
    <xf numFmtId="0" fontId="15" fillId="0" borderId="1" xfId="0" applyFont="1" applyBorder="1" applyAlignment="1">
      <alignment horizontal="center" vertical="center" wrapText="1"/>
    </xf>
    <xf numFmtId="49" fontId="18" fillId="0" borderId="1" xfId="0" applyNumberFormat="1" applyFont="1" applyBorder="1" applyAlignment="1">
      <alignment horizontal="justify" vertical="center" wrapText="1"/>
    </xf>
    <xf numFmtId="49" fontId="18" fillId="0" borderId="1" xfId="0" applyNumberFormat="1" applyFont="1" applyBorder="1" applyAlignment="1">
      <alignment horizontal="justify" vertical="center"/>
    </xf>
    <xf numFmtId="49" fontId="18" fillId="0" borderId="1" xfId="0" quotePrefix="1" applyNumberFormat="1" applyFont="1" applyBorder="1" applyAlignment="1">
      <alignment horizontal="justify" vertical="center" wrapText="1"/>
    </xf>
    <xf numFmtId="49" fontId="20" fillId="0" borderId="1" xfId="0" applyNumberFormat="1" applyFont="1" applyBorder="1" applyAlignment="1">
      <alignment horizontal="justify" vertical="center" wrapText="1"/>
    </xf>
    <xf numFmtId="0" fontId="13" fillId="0" borderId="0" xfId="0" applyFont="1" applyAlignment="1">
      <alignment vertical="center"/>
    </xf>
    <xf numFmtId="49" fontId="2" fillId="0" borderId="1" xfId="0" applyNumberFormat="1" applyFont="1" applyFill="1" applyBorder="1" applyAlignment="1">
      <alignment horizontal="justify" vertical="justify" wrapText="1"/>
    </xf>
    <xf numFmtId="0" fontId="0" fillId="0" borderId="1" xfId="0" applyBorder="1" applyAlignment="1">
      <alignment vertical="center"/>
    </xf>
    <xf numFmtId="49" fontId="1" fillId="0" borderId="0" xfId="0" applyNumberFormat="1" applyFont="1" applyFill="1" applyBorder="1" applyAlignment="1">
      <alignment vertical="center" shrinkToFit="1"/>
    </xf>
    <xf numFmtId="49" fontId="1" fillId="0" borderId="1" xfId="0" applyNumberFormat="1" applyFont="1" applyFill="1" applyBorder="1" applyAlignment="1">
      <alignment horizontal="justify" vertical="center" shrinkToFit="1"/>
    </xf>
    <xf numFmtId="49" fontId="2" fillId="0" borderId="1" xfId="0" quotePrefix="1" applyNumberFormat="1" applyFont="1" applyFill="1" applyBorder="1" applyAlignment="1">
      <alignment horizontal="justify" vertical="center" shrinkToFit="1"/>
    </xf>
    <xf numFmtId="49" fontId="2" fillId="0" borderId="1" xfId="0" applyNumberFormat="1" applyFont="1" applyFill="1" applyBorder="1" applyAlignment="1">
      <alignment horizontal="justify" vertical="center" shrinkToFit="1"/>
    </xf>
    <xf numFmtId="49" fontId="6"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shrinkToFit="1"/>
    </xf>
    <xf numFmtId="49" fontId="9" fillId="0" borderId="1" xfId="0" quotePrefix="1" applyNumberFormat="1" applyFont="1" applyFill="1" applyBorder="1" applyAlignment="1">
      <alignment horizontal="justify" vertical="center" wrapText="1" shrinkToFit="1"/>
    </xf>
    <xf numFmtId="49" fontId="2" fillId="0" borderId="1" xfId="0" quotePrefix="1" applyNumberFormat="1" applyFont="1" applyFill="1" applyBorder="1" applyAlignment="1">
      <alignment horizontal="justify" vertical="center"/>
    </xf>
    <xf numFmtId="49" fontId="21" fillId="0" borderId="1" xfId="0" quotePrefix="1" applyNumberFormat="1" applyFont="1" applyFill="1" applyBorder="1" applyAlignment="1">
      <alignment horizontal="justify" vertical="center" shrinkToFit="1"/>
    </xf>
    <xf numFmtId="49" fontId="2" fillId="0" borderId="1" xfId="0" quotePrefix="1" applyNumberFormat="1" applyFont="1" applyFill="1" applyBorder="1" applyAlignment="1">
      <alignment vertical="center" shrinkToFit="1"/>
    </xf>
    <xf numFmtId="0" fontId="22" fillId="0" borderId="1" xfId="0" applyFont="1" applyBorder="1" applyAlignment="1">
      <alignment horizontal="center" vertical="center"/>
    </xf>
    <xf numFmtId="49" fontId="22" fillId="0" borderId="1" xfId="0" applyNumberFormat="1" applyFont="1" applyBorder="1" applyAlignment="1">
      <alignment horizontal="justify"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vertical="center"/>
    </xf>
    <xf numFmtId="0" fontId="22" fillId="0" borderId="0" xfId="0" applyFont="1" applyAlignment="1">
      <alignment vertical="center"/>
    </xf>
    <xf numFmtId="0" fontId="23" fillId="0" borderId="1" xfId="0" applyFont="1" applyBorder="1" applyAlignment="1">
      <alignment horizontal="center" vertical="center"/>
    </xf>
    <xf numFmtId="49" fontId="23" fillId="0" borderId="1" xfId="0" quotePrefix="1" applyNumberFormat="1" applyFont="1" applyBorder="1" applyAlignment="1">
      <alignment horizontal="justify" vertical="center"/>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23" fillId="0" borderId="1" xfId="0" applyFont="1" applyBorder="1" applyAlignment="1">
      <alignment vertical="center"/>
    </xf>
    <xf numFmtId="0" fontId="23" fillId="0" borderId="0" xfId="0" applyFont="1" applyAlignment="1">
      <alignment vertical="center"/>
    </xf>
    <xf numFmtId="0" fontId="24" fillId="0" borderId="1" xfId="0" applyFont="1" applyBorder="1" applyAlignment="1">
      <alignment horizontal="center" vertical="center" wrapText="1"/>
    </xf>
    <xf numFmtId="0" fontId="4" fillId="0" borderId="1" xfId="0" applyFont="1" applyBorder="1" applyAlignment="1">
      <alignment vertical="center"/>
    </xf>
    <xf numFmtId="0" fontId="4" fillId="0" borderId="0" xfId="0" applyFont="1" applyAlignment="1">
      <alignment vertical="center"/>
    </xf>
    <xf numFmtId="0" fontId="2" fillId="0" borderId="1" xfId="0" applyFont="1" applyBorder="1" applyAlignment="1">
      <alignment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9" fillId="0" borderId="1" xfId="0" applyFont="1" applyBorder="1" applyAlignment="1">
      <alignment horizontal="center" vertical="center" wrapText="1"/>
    </xf>
    <xf numFmtId="0" fontId="13" fillId="0" borderId="1" xfId="0" applyFont="1" applyBorder="1" applyAlignment="1">
      <alignment vertical="center"/>
    </xf>
    <xf numFmtId="0" fontId="1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 fillId="0" borderId="1" xfId="0" applyFont="1" applyBorder="1" applyAlignment="1">
      <alignment vertical="center"/>
    </xf>
    <xf numFmtId="0" fontId="26" fillId="0" borderId="1" xfId="0" applyFont="1" applyBorder="1" applyAlignment="1">
      <alignment horizontal="center" vertical="center"/>
    </xf>
    <xf numFmtId="0" fontId="27" fillId="0" borderId="1" xfId="0" applyFont="1" applyBorder="1" applyAlignment="1">
      <alignment vertical="center"/>
    </xf>
    <xf numFmtId="0" fontId="28" fillId="0" borderId="1" xfId="0" applyFont="1" applyBorder="1" applyAlignment="1">
      <alignment horizontal="center" vertical="center" wrapText="1"/>
    </xf>
    <xf numFmtId="49" fontId="20" fillId="0" borderId="1" xfId="0" quotePrefix="1" applyNumberFormat="1" applyFont="1" applyBorder="1" applyAlignment="1">
      <alignment horizontal="justify"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xf>
    <xf numFmtId="49" fontId="30" fillId="0" borderId="1" xfId="0" quotePrefix="1" applyNumberFormat="1" applyFont="1" applyBorder="1" applyAlignment="1">
      <alignment horizontal="justify"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vertical="center"/>
    </xf>
    <xf numFmtId="0" fontId="30" fillId="0" borderId="0" xfId="0" applyFont="1" applyAlignment="1">
      <alignment vertical="center"/>
    </xf>
    <xf numFmtId="0" fontId="6" fillId="0" borderId="1" xfId="0" applyFont="1" applyFill="1" applyBorder="1" applyAlignment="1">
      <alignment horizontal="center" vertical="center" wrapText="1"/>
    </xf>
    <xf numFmtId="0" fontId="9" fillId="0" borderId="1" xfId="0" quotePrefix="1" applyFont="1" applyBorder="1" applyAlignment="1">
      <alignment horizontal="justify"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left" vertical="center" shrinkToFi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6" fillId="0" borderId="1" xfId="0" applyFont="1" applyBorder="1" applyAlignment="1">
      <alignment vertical="center" wrapText="1"/>
    </xf>
    <xf numFmtId="49" fontId="9" fillId="0" borderId="1" xfId="0" quotePrefix="1" applyNumberFormat="1" applyFont="1" applyBorder="1" applyAlignment="1">
      <alignment horizontal="justify" vertical="center" shrinkToFit="1"/>
    </xf>
    <xf numFmtId="0" fontId="6" fillId="0" borderId="1" xfId="0" applyFont="1" applyBorder="1" applyAlignment="1">
      <alignment horizontal="center" vertical="center" wrapText="1"/>
    </xf>
    <xf numFmtId="49" fontId="6" fillId="0" borderId="1" xfId="0" quotePrefix="1" applyNumberFormat="1" applyFont="1" applyBorder="1" applyAlignment="1">
      <alignment horizontal="justify" vertical="center" shrinkToFit="1"/>
    </xf>
    <xf numFmtId="0" fontId="14" fillId="0" borderId="1" xfId="0" applyFont="1" applyBorder="1" applyAlignment="1">
      <alignment horizontal="center" vertical="center"/>
    </xf>
    <xf numFmtId="49" fontId="2" fillId="0" borderId="1" xfId="0" quotePrefix="1" applyNumberFormat="1" applyFont="1" applyBorder="1" applyAlignment="1">
      <alignment horizontal="justify" vertical="center" shrinkToFit="1"/>
    </xf>
    <xf numFmtId="0" fontId="11" fillId="0" borderId="1" xfId="0" applyFont="1" applyBorder="1" applyAlignment="1">
      <alignment horizontal="center" vertical="center" wrapText="1"/>
    </xf>
    <xf numFmtId="49" fontId="11" fillId="0" borderId="1" xfId="0" quotePrefix="1" applyNumberFormat="1" applyFont="1" applyBorder="1" applyAlignment="1">
      <alignment horizontal="justify" vertical="center" shrinkToFit="1"/>
    </xf>
    <xf numFmtId="0" fontId="6" fillId="0" borderId="1" xfId="0" quotePrefix="1" applyFont="1" applyFill="1" applyBorder="1" applyAlignment="1">
      <alignment horizontal="justify" vertical="center" wrapText="1"/>
    </xf>
    <xf numFmtId="0" fontId="6" fillId="0" borderId="1" xfId="0" quotePrefix="1" applyFont="1" applyFill="1" applyBorder="1" applyAlignment="1">
      <alignment horizontal="justify" vertical="center"/>
    </xf>
    <xf numFmtId="0" fontId="5" fillId="0" borderId="1" xfId="0" applyFont="1" applyFill="1" applyBorder="1" applyAlignment="1">
      <alignment horizontal="center" vertical="center"/>
    </xf>
    <xf numFmtId="0" fontId="31" fillId="0" borderId="1" xfId="0" quotePrefix="1" applyFont="1" applyFill="1" applyBorder="1" applyAlignment="1">
      <alignment horizontal="justify" vertical="center"/>
    </xf>
    <xf numFmtId="0" fontId="31" fillId="0" borderId="1" xfId="0" applyFont="1" applyFill="1" applyBorder="1" applyAlignment="1">
      <alignment horizontal="justify" vertical="center" wrapText="1"/>
    </xf>
    <xf numFmtId="49" fontId="6" fillId="0" borderId="0" xfId="0" quotePrefix="1" applyNumberFormat="1" applyFont="1" applyAlignment="1">
      <alignment horizontal="justify" vertical="center" shrinkToFi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quotePrefix="1" applyFont="1" applyFill="1" applyAlignment="1">
      <alignment horizontal="justify" vertical="center" wrapText="1"/>
    </xf>
    <xf numFmtId="0" fontId="32" fillId="0" borderId="1" xfId="0" applyFont="1" applyFill="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horizontal="justify" vertical="center"/>
    </xf>
    <xf numFmtId="0" fontId="1" fillId="0" borderId="0" xfId="0" applyFont="1" applyFill="1" applyBorder="1" applyAlignment="1">
      <alignment horizontal="center" vertical="center" wrapText="1"/>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781050</xdr:colOff>
      <xdr:row>2</xdr:row>
      <xdr:rowOff>22225</xdr:rowOff>
    </xdr:from>
    <xdr:to>
      <xdr:col>4</xdr:col>
      <xdr:colOff>2800350</xdr:colOff>
      <xdr:row>2</xdr:row>
      <xdr:rowOff>22225</xdr:rowOff>
    </xdr:to>
    <xdr:cxnSp macro="">
      <xdr:nvCxnSpPr>
        <xdr:cNvPr id="2" name="Straight Connector 1">
          <a:extLst>
            <a:ext uri="{FF2B5EF4-FFF2-40B4-BE49-F238E27FC236}">
              <a16:creationId xmlns:a16="http://schemas.microsoft.com/office/drawing/2014/main" id="{D5FE9744-6422-42DC-83AA-EE79828D1FA0}"/>
            </a:ext>
          </a:extLst>
        </xdr:cNvPr>
        <xdr:cNvCxnSpPr/>
      </xdr:nvCxnSpPr>
      <xdr:spPr>
        <a:xfrm>
          <a:off x="6562725" y="574675"/>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0</xdr:row>
      <xdr:rowOff>47626</xdr:rowOff>
    </xdr:from>
    <xdr:to>
      <xdr:col>1</xdr:col>
      <xdr:colOff>3114675</xdr:colOff>
      <xdr:row>2</xdr:row>
      <xdr:rowOff>58832</xdr:rowOff>
    </xdr:to>
    <xdr:sp macro="" textlink="">
      <xdr:nvSpPr>
        <xdr:cNvPr id="3" name="Rectangle 2">
          <a:extLst>
            <a:ext uri="{FF2B5EF4-FFF2-40B4-BE49-F238E27FC236}">
              <a16:creationId xmlns:a16="http://schemas.microsoft.com/office/drawing/2014/main" id="{02B4FFED-CD91-4DAF-AFBE-5B190529C83A}"/>
            </a:ext>
          </a:extLst>
        </xdr:cNvPr>
        <xdr:cNvSpPr/>
      </xdr:nvSpPr>
      <xdr:spPr>
        <a:xfrm>
          <a:off x="0" y="47626"/>
          <a:ext cx="3419475" cy="56365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TP.</a:t>
          </a:r>
          <a:r>
            <a:rPr lang="en-US" sz="1200" u="none"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HỒ CHÍ MINH</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300"/>
            </a:lnSpc>
            <a:spcAft>
              <a:spcPts val="0"/>
            </a:spcAft>
          </a:pP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LIÊN ĐOÀN LAO ĐỘNG </a:t>
          </a:r>
          <a:r>
            <a:rPr lang="en-US"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THÀNH</a:t>
          </a:r>
          <a:r>
            <a:rPr lang="en-US" sz="1200" b="1" u="none" spc="-50" baseline="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PHỐ</a:t>
          </a:r>
          <a:r>
            <a:rPr lang="vi-VN" sz="1200" b="1" u="none"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THỦ ĐỨC</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a:p>
          <a:pPr algn="ctr">
            <a:lnSpc>
              <a:spcPts val="1100"/>
            </a:lnSpc>
            <a:spcAft>
              <a:spcPts val="0"/>
            </a:spcAft>
          </a:pPr>
          <a:r>
            <a:rPr lang="vi-VN" sz="1200"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r>
            <a:rPr lang="vi-VN" sz="1200" u="none">
              <a:solidFill>
                <a:srgbClr val="000000"/>
              </a:solidFill>
              <a:effectLst/>
              <a:latin typeface="Times New Roman" panose="02020603050405020304" pitchFamily="18" charset="0"/>
              <a:ea typeface="Arial" panose="020B0604020202020204" pitchFamily="34" charset="0"/>
              <a:cs typeface="Times New Roman" panose="02020603050405020304" pitchFamily="18" charset="0"/>
            </a:rPr>
            <a:t> </a:t>
          </a:r>
          <a:endParaRPr lang="vi-VN" sz="1200" u="none">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3021947</xdr:colOff>
      <xdr:row>0</xdr:row>
      <xdr:rowOff>0</xdr:rowOff>
    </xdr:from>
    <xdr:to>
      <xdr:col>5</xdr:col>
      <xdr:colOff>130828</xdr:colOff>
      <xdr:row>2</xdr:row>
      <xdr:rowOff>216274</xdr:rowOff>
    </xdr:to>
    <xdr:sp macro="" textlink="">
      <xdr:nvSpPr>
        <xdr:cNvPr id="4" name="Rectangle 3">
          <a:extLst>
            <a:ext uri="{FF2B5EF4-FFF2-40B4-BE49-F238E27FC236}">
              <a16:creationId xmlns:a16="http://schemas.microsoft.com/office/drawing/2014/main" id="{C99D78E7-72E2-492C-9255-700D324D156D}"/>
            </a:ext>
          </a:extLst>
        </xdr:cNvPr>
        <xdr:cNvSpPr/>
      </xdr:nvSpPr>
      <xdr:spPr>
        <a:xfrm>
          <a:off x="3326747" y="0"/>
          <a:ext cx="3366806" cy="76872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300"/>
            </a:lnSpc>
            <a:spcAft>
              <a:spcPts val="0"/>
            </a:spcAft>
          </a:pPr>
          <a:r>
            <a:rPr lang="vi-VN" sz="1200" b="1" spc="-50">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CỘNG HÒA XÃ HỘI CHỦ NGHĨA VIỆT NAM</a:t>
          </a:r>
          <a:endParaRPr lang="vi-VN" sz="1200">
            <a:effectLst/>
            <a:latin typeface="Arial" panose="020B0604020202020204" pitchFamily="34" charset="0"/>
            <a:ea typeface="Arial" panose="020B0604020202020204" pitchFamily="34" charset="0"/>
            <a:cs typeface="Times New Roman" panose="02020603050405020304" pitchFamily="18" charset="0"/>
          </a:endParaRPr>
        </a:p>
        <a:p>
          <a:pPr algn="ctr">
            <a:lnSpc>
              <a:spcPts val="1500"/>
            </a:lnSpc>
            <a:spcAft>
              <a:spcPts val="0"/>
            </a:spcAft>
          </a:pPr>
          <a:r>
            <a:rPr lang="vi-VN" sz="1300" b="1" u="none">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Độc lập - Tự do - Hạnh phúc</a:t>
          </a:r>
          <a:endParaRPr lang="vi-VN" sz="1300" u="none">
            <a:effectLst/>
            <a:latin typeface="Arial" panose="020B0604020202020204" pitchFamily="34" charset="0"/>
            <a:ea typeface="Arial" panose="020B0604020202020204" pitchFamily="34" charset="0"/>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marL="0" marR="0" indent="0" algn="ctr" defTabSz="914400" eaLnBrk="1" fontAlgn="auto" latinLnBrk="0" hangingPunct="1">
            <a:lnSpc>
              <a:spcPts val="1500"/>
            </a:lnSpc>
            <a:spcBef>
              <a:spcPts val="0"/>
            </a:spcBef>
            <a:spcAft>
              <a:spcPts val="0"/>
            </a:spcAft>
            <a:buClrTx/>
            <a:buSzTx/>
            <a:buFontTx/>
            <a:buNone/>
            <a:tabLst/>
            <a:defRPr/>
          </a:pPr>
          <a:r>
            <a:rPr lang="en-US" sz="1300" i="1">
              <a:solidFill>
                <a:schemeClr val="dk1"/>
              </a:solidFill>
              <a:effectLst/>
              <a:latin typeface="Times New Roman" panose="02020603050405020304" pitchFamily="18" charset="0"/>
              <a:ea typeface="+mn-ea"/>
              <a:cs typeface="Times New Roman" panose="02020603050405020304" pitchFamily="18" charset="0"/>
            </a:rPr>
            <a:t>Tp.</a:t>
          </a:r>
          <a:r>
            <a:rPr lang="en-US" sz="1300" i="1" baseline="0">
              <a:solidFill>
                <a:schemeClr val="dk1"/>
              </a:solidFill>
              <a:effectLst/>
              <a:latin typeface="Times New Roman" panose="02020603050405020304" pitchFamily="18" charset="0"/>
              <a:ea typeface="+mn-ea"/>
              <a:cs typeface="Times New Roman" panose="02020603050405020304" pitchFamily="18" charset="0"/>
            </a:rPr>
            <a:t> </a:t>
          </a:r>
          <a:r>
            <a:rPr lang="vi-VN" sz="1300" i="1">
              <a:solidFill>
                <a:schemeClr val="dk1"/>
              </a:solidFill>
              <a:effectLst/>
              <a:latin typeface="Times New Roman" panose="02020603050405020304" pitchFamily="18" charset="0"/>
              <a:ea typeface="+mn-ea"/>
              <a:cs typeface="Times New Roman" panose="02020603050405020304" pitchFamily="18" charset="0"/>
            </a:rPr>
            <a:t>Thủ Đức, ngà</a:t>
          </a:r>
          <a:r>
            <a:rPr lang="en-US" sz="1300" i="1">
              <a:solidFill>
                <a:schemeClr val="dk1"/>
              </a:solidFill>
              <a:effectLst/>
              <a:latin typeface="Times New Roman" panose="02020603050405020304" pitchFamily="18" charset="0"/>
              <a:ea typeface="+mn-ea"/>
              <a:cs typeface="Times New Roman" panose="02020603050405020304" pitchFamily="18" charset="0"/>
            </a:rPr>
            <a:t>y</a:t>
          </a:r>
          <a:r>
            <a:rPr lang="en-US" sz="1300" i="1" baseline="0">
              <a:solidFill>
                <a:schemeClr val="dk1"/>
              </a:solidFill>
              <a:effectLst/>
              <a:latin typeface="Times New Roman" panose="02020603050405020304" pitchFamily="18" charset="0"/>
              <a:ea typeface="+mn-ea"/>
              <a:cs typeface="Times New Roman" panose="02020603050405020304" pitchFamily="18" charset="0"/>
            </a:rPr>
            <a:t> 0</a:t>
          </a:r>
          <a:r>
            <a:rPr lang="en-US" sz="1300" i="1">
              <a:solidFill>
                <a:schemeClr val="dk1"/>
              </a:solidFill>
              <a:effectLst/>
              <a:latin typeface="Times New Roman" panose="02020603050405020304" pitchFamily="18" charset="0"/>
              <a:ea typeface="+mn-ea"/>
              <a:cs typeface="Times New Roman" panose="02020603050405020304" pitchFamily="18" charset="0"/>
            </a:rPr>
            <a:t>3 </a:t>
          </a:r>
          <a:r>
            <a:rPr lang="vi-VN" sz="1300" i="1">
              <a:solidFill>
                <a:schemeClr val="dk1"/>
              </a:solidFill>
              <a:effectLst/>
              <a:latin typeface="Times New Roman" panose="02020603050405020304" pitchFamily="18" charset="0"/>
              <a:ea typeface="+mn-ea"/>
              <a:cs typeface="Times New Roman" panose="02020603050405020304" pitchFamily="18" charset="0"/>
            </a:rPr>
            <a:t>tháng </a:t>
          </a:r>
          <a:r>
            <a:rPr lang="en-US" sz="1300" i="1">
              <a:solidFill>
                <a:schemeClr val="dk1"/>
              </a:solidFill>
              <a:effectLst/>
              <a:latin typeface="Times New Roman" panose="02020603050405020304" pitchFamily="18" charset="0"/>
              <a:ea typeface="+mn-ea"/>
              <a:cs typeface="Times New Roman" panose="02020603050405020304" pitchFamily="18" charset="0"/>
            </a:rPr>
            <a:t>10</a:t>
          </a:r>
          <a:r>
            <a:rPr lang="vi-VN" sz="1300" i="1">
              <a:solidFill>
                <a:schemeClr val="dk1"/>
              </a:solidFill>
              <a:effectLst/>
              <a:latin typeface="Times New Roman" panose="02020603050405020304" pitchFamily="18" charset="0"/>
              <a:ea typeface="+mn-ea"/>
              <a:cs typeface="Times New Roman" panose="02020603050405020304" pitchFamily="18" charset="0"/>
            </a:rPr>
            <a:t> năm 20</a:t>
          </a:r>
          <a:r>
            <a:rPr lang="en-US" sz="1300" i="1">
              <a:solidFill>
                <a:schemeClr val="dk1"/>
              </a:solidFill>
              <a:effectLst/>
              <a:latin typeface="Times New Roman" panose="02020603050405020304" pitchFamily="18" charset="0"/>
              <a:ea typeface="+mn-ea"/>
              <a:cs typeface="Times New Roman" panose="02020603050405020304" pitchFamily="18" charset="0"/>
            </a:rPr>
            <a:t>22</a:t>
          </a:r>
          <a:r>
            <a:rPr lang="vi-VN" sz="1300" b="1">
              <a:solidFill>
                <a:srgbClr val="000000"/>
              </a:solidFill>
              <a:effectLst/>
              <a:latin typeface="Times New Roman" panose="02020603050405020304" pitchFamily="18" charset="0"/>
              <a:ea typeface="Times New Roman" panose="02020603050405020304" pitchFamily="18" charset="0"/>
              <a:cs typeface="Times New Roman" panose="02020603050405020304" pitchFamily="18" charset="0"/>
            </a:rPr>
            <a:t> </a:t>
          </a:r>
          <a:endParaRPr lang="vi-VN" sz="1300">
            <a:effectLst/>
            <a:latin typeface="Arial" panose="020B0604020202020204" pitchFamily="34" charset="0"/>
            <a:ea typeface="Arial" panose="020B0604020202020204" pitchFamily="34" charset="0"/>
            <a:cs typeface="Times New Roman" panose="02020603050405020304" pitchFamily="18" charset="0"/>
          </a:endParaRPr>
        </a:p>
      </xdr:txBody>
    </xdr:sp>
    <xdr:clientData/>
  </xdr:twoCellAnchor>
  <xdr:twoCellAnchor>
    <xdr:from>
      <xdr:col>1</xdr:col>
      <xdr:colOff>3696540</xdr:colOff>
      <xdr:row>1</xdr:row>
      <xdr:rowOff>136711</xdr:rowOff>
    </xdr:from>
    <xdr:to>
      <xdr:col>4</xdr:col>
      <xdr:colOff>133350</xdr:colOff>
      <xdr:row>1</xdr:row>
      <xdr:rowOff>136711</xdr:rowOff>
    </xdr:to>
    <xdr:cxnSp macro="">
      <xdr:nvCxnSpPr>
        <xdr:cNvPr id="5" name="Straight Connector 4">
          <a:extLst>
            <a:ext uri="{FF2B5EF4-FFF2-40B4-BE49-F238E27FC236}">
              <a16:creationId xmlns:a16="http://schemas.microsoft.com/office/drawing/2014/main" id="{B640FA01-35BB-4E89-9395-116CBFA5B500}"/>
            </a:ext>
          </a:extLst>
        </xdr:cNvPr>
        <xdr:cNvCxnSpPr/>
      </xdr:nvCxnSpPr>
      <xdr:spPr>
        <a:xfrm>
          <a:off x="4001340" y="412936"/>
          <a:ext cx="198036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145957</xdr:colOff>
      <xdr:row>1</xdr:row>
      <xdr:rowOff>185795</xdr:rowOff>
    </xdr:from>
    <xdr:to>
      <xdr:col>1</xdr:col>
      <xdr:colOff>3025308</xdr:colOff>
      <xdr:row>1</xdr:row>
      <xdr:rowOff>185795</xdr:rowOff>
    </xdr:to>
    <xdr:cxnSp macro="">
      <xdr:nvCxnSpPr>
        <xdr:cNvPr id="6" name="Straight Connector 5">
          <a:extLst>
            <a:ext uri="{FF2B5EF4-FFF2-40B4-BE49-F238E27FC236}">
              <a16:creationId xmlns:a16="http://schemas.microsoft.com/office/drawing/2014/main" id="{5470100F-2322-4807-89DD-D198642B5F06}"/>
            </a:ext>
          </a:extLst>
        </xdr:cNvPr>
        <xdr:cNvCxnSpPr/>
      </xdr:nvCxnSpPr>
      <xdr:spPr>
        <a:xfrm>
          <a:off x="145957" y="462020"/>
          <a:ext cx="31841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3FDD3-7B7C-4D1C-9305-2730676E8BD2}">
  <dimension ref="A1:M154"/>
  <sheetViews>
    <sheetView tabSelected="1" view="pageBreakPreview" zoomScaleNormal="120" zoomScaleSheetLayoutView="100" workbookViewId="0">
      <selection sqref="A1:XFD8"/>
    </sheetView>
  </sheetViews>
  <sheetFormatPr defaultColWidth="9.125" defaultRowHeight="21.95" customHeight="1" x14ac:dyDescent="0.2"/>
  <cols>
    <col min="1" max="1" width="4" style="8" customWidth="1"/>
    <col min="2" max="2" width="57.25" style="44" customWidth="1"/>
    <col min="3" max="3" width="7.375" style="9" customWidth="1"/>
    <col min="4" max="4" width="7.375" style="10" customWidth="1"/>
    <col min="5" max="5" width="9.375" style="41" customWidth="1"/>
    <col min="6" max="16384" width="9.125" style="10"/>
  </cols>
  <sheetData>
    <row r="1" spans="1:5" ht="21.95" customHeight="1" x14ac:dyDescent="0.2">
      <c r="B1" s="42"/>
      <c r="E1" s="11"/>
    </row>
    <row r="2" spans="1:5" ht="21.95" customHeight="1" x14ac:dyDescent="0.2">
      <c r="A2" s="8" t="s">
        <v>0</v>
      </c>
      <c r="B2" s="43"/>
      <c r="E2" s="11"/>
    </row>
    <row r="3" spans="1:5" ht="21.95" customHeight="1" x14ac:dyDescent="0.2">
      <c r="E3" s="12"/>
    </row>
    <row r="4" spans="1:5" ht="15.75" x14ac:dyDescent="0.2">
      <c r="E4" s="12"/>
    </row>
    <row r="5" spans="1:5" ht="21.95" customHeight="1" x14ac:dyDescent="0.2">
      <c r="A5" s="136" t="s">
        <v>106</v>
      </c>
      <c r="B5" s="136"/>
      <c r="C5" s="136"/>
      <c r="D5" s="136"/>
      <c r="E5" s="136"/>
    </row>
    <row r="6" spans="1:5" ht="15.75" x14ac:dyDescent="0.2">
      <c r="A6" s="136" t="s">
        <v>137</v>
      </c>
      <c r="B6" s="136"/>
      <c r="C6" s="136"/>
      <c r="D6" s="136"/>
      <c r="E6" s="136"/>
    </row>
    <row r="7" spans="1:5" s="13" customFormat="1" ht="15.75" x14ac:dyDescent="0.2">
      <c r="B7" s="64"/>
      <c r="C7" s="14"/>
      <c r="D7" s="14"/>
      <c r="E7" s="14"/>
    </row>
    <row r="8" spans="1:5" s="16" customFormat="1" ht="36" customHeight="1" x14ac:dyDescent="0.2">
      <c r="A8" s="5" t="s">
        <v>26</v>
      </c>
      <c r="B8" s="45" t="s">
        <v>1</v>
      </c>
      <c r="C8" s="5" t="s">
        <v>65</v>
      </c>
      <c r="D8" s="5" t="s">
        <v>34</v>
      </c>
      <c r="E8" s="5" t="s">
        <v>64</v>
      </c>
    </row>
    <row r="9" spans="1:5" s="7" customFormat="1" ht="21.95" customHeight="1" x14ac:dyDescent="0.2">
      <c r="A9" s="1" t="s">
        <v>81</v>
      </c>
      <c r="B9" s="46" t="s">
        <v>82</v>
      </c>
      <c r="C9" s="1"/>
      <c r="D9" s="2"/>
      <c r="E9" s="2"/>
    </row>
    <row r="10" spans="1:5" s="61" customFormat="1" ht="18.75" x14ac:dyDescent="0.2">
      <c r="A10" s="96">
        <v>1</v>
      </c>
      <c r="B10" s="60" t="s">
        <v>120</v>
      </c>
      <c r="C10" s="93">
        <f>SUM(C11:C12)</f>
        <v>5</v>
      </c>
      <c r="D10" s="94"/>
      <c r="E10" s="94"/>
    </row>
    <row r="11" spans="1:5" s="61" customFormat="1" ht="18.75" x14ac:dyDescent="0.2">
      <c r="A11" s="96"/>
      <c r="B11" s="57" t="s">
        <v>107</v>
      </c>
      <c r="C11" s="95">
        <v>3.5</v>
      </c>
      <c r="D11" s="94"/>
      <c r="E11" s="94"/>
    </row>
    <row r="12" spans="1:5" s="61" customFormat="1" ht="18.75" x14ac:dyDescent="0.2">
      <c r="A12" s="96"/>
      <c r="B12" s="57" t="s">
        <v>108</v>
      </c>
      <c r="C12" s="95">
        <v>1.5</v>
      </c>
      <c r="D12" s="94"/>
      <c r="E12" s="94"/>
    </row>
    <row r="13" spans="1:5" s="61" customFormat="1" ht="28.5" x14ac:dyDescent="0.2">
      <c r="A13" s="96">
        <v>2</v>
      </c>
      <c r="B13" s="60" t="s">
        <v>111</v>
      </c>
      <c r="C13" s="93">
        <f>SUM(C14:C18)</f>
        <v>4.5</v>
      </c>
      <c r="D13" s="94"/>
      <c r="E13" s="94"/>
    </row>
    <row r="14" spans="1:5" s="55" customFormat="1" ht="60" x14ac:dyDescent="0.2">
      <c r="A14" s="96"/>
      <c r="B14" s="57" t="s">
        <v>109</v>
      </c>
      <c r="C14" s="56">
        <v>2.5</v>
      </c>
      <c r="D14" s="63"/>
      <c r="E14" s="63"/>
    </row>
    <row r="15" spans="1:5" s="55" customFormat="1" ht="45" x14ac:dyDescent="0.2">
      <c r="A15" s="96"/>
      <c r="B15" s="57" t="s">
        <v>110</v>
      </c>
      <c r="C15" s="56">
        <v>0.5</v>
      </c>
      <c r="D15" s="63"/>
      <c r="E15" s="63"/>
    </row>
    <row r="16" spans="1:5" s="55" customFormat="1" ht="30" x14ac:dyDescent="0.2">
      <c r="A16" s="96"/>
      <c r="B16" s="57" t="s">
        <v>115</v>
      </c>
      <c r="C16" s="56">
        <v>0.5</v>
      </c>
      <c r="D16" s="63"/>
      <c r="E16" s="63"/>
    </row>
    <row r="17" spans="1:5" s="55" customFormat="1" ht="30" x14ac:dyDescent="0.2">
      <c r="A17" s="96"/>
      <c r="B17" s="57" t="s">
        <v>121</v>
      </c>
      <c r="C17" s="56">
        <v>0.5</v>
      </c>
      <c r="D17" s="63"/>
      <c r="E17" s="63"/>
    </row>
    <row r="18" spans="1:5" s="55" customFormat="1" ht="45" x14ac:dyDescent="0.2">
      <c r="A18" s="96"/>
      <c r="B18" s="57" t="s">
        <v>112</v>
      </c>
      <c r="C18" s="56">
        <v>0.5</v>
      </c>
      <c r="D18" s="63"/>
      <c r="E18" s="63"/>
    </row>
    <row r="19" spans="1:5" s="61" customFormat="1" ht="18.75" x14ac:dyDescent="0.2">
      <c r="A19" s="96">
        <v>3</v>
      </c>
      <c r="B19" s="60" t="s">
        <v>119</v>
      </c>
      <c r="C19" s="93">
        <f>SUM(C20:C21)</f>
        <v>3</v>
      </c>
      <c r="D19" s="94"/>
      <c r="E19" s="94"/>
    </row>
    <row r="20" spans="1:5" s="55" customFormat="1" ht="60" x14ac:dyDescent="0.2">
      <c r="A20" s="96"/>
      <c r="B20" s="59" t="s">
        <v>118</v>
      </c>
      <c r="C20" s="56">
        <v>2</v>
      </c>
      <c r="D20" s="63"/>
      <c r="E20" s="63"/>
    </row>
    <row r="21" spans="1:5" s="88" customFormat="1" ht="63" x14ac:dyDescent="0.2">
      <c r="A21" s="97"/>
      <c r="B21" s="59" t="s">
        <v>117</v>
      </c>
      <c r="C21" s="86">
        <v>1</v>
      </c>
      <c r="D21" s="87"/>
      <c r="E21" s="87"/>
    </row>
    <row r="22" spans="1:5" s="61" customFormat="1" ht="18.75" x14ac:dyDescent="0.2">
      <c r="A22" s="96">
        <v>4</v>
      </c>
      <c r="B22" s="60" t="s">
        <v>116</v>
      </c>
      <c r="C22" s="93">
        <f>SUM(C23:C25)</f>
        <v>1</v>
      </c>
      <c r="D22" s="94"/>
      <c r="E22" s="94"/>
    </row>
    <row r="23" spans="1:5" s="55" customFormat="1" ht="45" x14ac:dyDescent="0.2">
      <c r="A23" s="96"/>
      <c r="B23" s="57" t="s">
        <v>84</v>
      </c>
      <c r="C23" s="56">
        <v>0.25</v>
      </c>
      <c r="D23" s="63"/>
      <c r="E23" s="63"/>
    </row>
    <row r="24" spans="1:5" s="55" customFormat="1" ht="45" x14ac:dyDescent="0.2">
      <c r="A24" s="96"/>
      <c r="B24" s="59" t="s">
        <v>113</v>
      </c>
      <c r="C24" s="56">
        <v>0.25</v>
      </c>
      <c r="D24" s="63"/>
      <c r="E24" s="63"/>
    </row>
    <row r="25" spans="1:5" s="55" customFormat="1" ht="75" x14ac:dyDescent="0.2">
      <c r="A25" s="96"/>
      <c r="B25" s="57" t="s">
        <v>85</v>
      </c>
      <c r="C25" s="56">
        <v>0.5</v>
      </c>
      <c r="D25" s="63"/>
      <c r="E25" s="63"/>
    </row>
    <row r="26" spans="1:5" s="61" customFormat="1" ht="18.75" x14ac:dyDescent="0.2">
      <c r="A26" s="96">
        <v>5</v>
      </c>
      <c r="B26" s="60" t="s">
        <v>122</v>
      </c>
      <c r="C26" s="93">
        <f>SUM(C27:C31)</f>
        <v>4</v>
      </c>
      <c r="D26" s="94"/>
      <c r="E26" s="94"/>
    </row>
    <row r="27" spans="1:5" s="55" customFormat="1" ht="45" x14ac:dyDescent="0.2">
      <c r="A27" s="96"/>
      <c r="B27" s="59" t="s">
        <v>136</v>
      </c>
      <c r="C27" s="56">
        <v>0.5</v>
      </c>
      <c r="D27" s="63"/>
      <c r="E27" s="63"/>
    </row>
    <row r="28" spans="1:5" s="55" customFormat="1" ht="30" x14ac:dyDescent="0.2">
      <c r="A28" s="96"/>
      <c r="B28" s="59" t="s">
        <v>125</v>
      </c>
      <c r="C28" s="56">
        <v>1</v>
      </c>
      <c r="D28" s="63"/>
      <c r="E28" s="63"/>
    </row>
    <row r="29" spans="1:5" s="55" customFormat="1" ht="45" x14ac:dyDescent="0.2">
      <c r="A29" s="96"/>
      <c r="B29" s="59" t="s">
        <v>124</v>
      </c>
      <c r="C29" s="56">
        <v>0.5</v>
      </c>
      <c r="D29" s="63"/>
      <c r="E29" s="63"/>
    </row>
    <row r="30" spans="1:5" s="55" customFormat="1" ht="60" x14ac:dyDescent="0.2">
      <c r="A30" s="96"/>
      <c r="B30" s="59" t="s">
        <v>126</v>
      </c>
      <c r="C30" s="56">
        <v>0.5</v>
      </c>
      <c r="D30" s="63"/>
      <c r="E30" s="63"/>
    </row>
    <row r="31" spans="1:5" s="55" customFormat="1" ht="45" x14ac:dyDescent="0.2">
      <c r="A31" s="96"/>
      <c r="B31" s="58" t="s">
        <v>114</v>
      </c>
      <c r="C31" s="56">
        <v>1.5</v>
      </c>
      <c r="D31" s="63"/>
      <c r="E31" s="63"/>
    </row>
    <row r="32" spans="1:5" s="61" customFormat="1" ht="21" customHeight="1" x14ac:dyDescent="0.2">
      <c r="A32" s="100">
        <v>6</v>
      </c>
      <c r="B32" s="101" t="s">
        <v>127</v>
      </c>
      <c r="C32" s="102">
        <f>SUM(C33:C37)</f>
        <v>1.5</v>
      </c>
      <c r="D32" s="94"/>
      <c r="E32" s="94"/>
    </row>
    <row r="33" spans="1:5" s="85" customFormat="1" ht="21" customHeight="1" x14ac:dyDescent="0.2">
      <c r="A33" s="80"/>
      <c r="B33" s="81" t="s">
        <v>130</v>
      </c>
      <c r="C33" s="82">
        <v>0.25</v>
      </c>
      <c r="D33" s="83"/>
      <c r="E33" s="84"/>
    </row>
    <row r="34" spans="1:5" s="85" customFormat="1" ht="21" customHeight="1" x14ac:dyDescent="0.2">
      <c r="A34" s="80"/>
      <c r="B34" s="81" t="s">
        <v>131</v>
      </c>
      <c r="C34" s="82">
        <v>0.25</v>
      </c>
      <c r="D34" s="83"/>
      <c r="E34" s="84"/>
    </row>
    <row r="35" spans="1:5" s="85" customFormat="1" ht="31.5" x14ac:dyDescent="0.2">
      <c r="A35" s="80"/>
      <c r="B35" s="81" t="s">
        <v>132</v>
      </c>
      <c r="C35" s="82">
        <v>0.25</v>
      </c>
      <c r="D35" s="83"/>
      <c r="E35" s="84"/>
    </row>
    <row r="36" spans="1:5" s="85" customFormat="1" ht="21" customHeight="1" x14ac:dyDescent="0.2">
      <c r="A36" s="80"/>
      <c r="B36" s="81" t="s">
        <v>134</v>
      </c>
      <c r="C36" s="82">
        <v>0.25</v>
      </c>
      <c r="D36" s="83"/>
      <c r="E36" s="84"/>
    </row>
    <row r="37" spans="1:5" s="85" customFormat="1" ht="21" customHeight="1" x14ac:dyDescent="0.2">
      <c r="A37" s="80"/>
      <c r="B37" s="81" t="s">
        <v>135</v>
      </c>
      <c r="C37" s="82">
        <v>0.5</v>
      </c>
      <c r="D37" s="83"/>
      <c r="E37" s="84"/>
    </row>
    <row r="38" spans="1:5" s="79" customFormat="1" ht="19.5" customHeight="1" x14ac:dyDescent="0.2">
      <c r="A38" s="74">
        <v>7</v>
      </c>
      <c r="B38" s="75" t="s">
        <v>83</v>
      </c>
      <c r="C38" s="76">
        <f>SUM(C39:C40)</f>
        <v>1</v>
      </c>
      <c r="D38" s="77"/>
      <c r="E38" s="78"/>
    </row>
    <row r="39" spans="1:5" s="55" customFormat="1" ht="30" x14ac:dyDescent="0.2">
      <c r="A39" s="96"/>
      <c r="B39" s="59" t="s">
        <v>123</v>
      </c>
      <c r="C39" s="56">
        <v>0.5</v>
      </c>
      <c r="D39" s="63"/>
      <c r="E39" s="63"/>
    </row>
    <row r="40" spans="1:5" s="55" customFormat="1" ht="60" x14ac:dyDescent="0.2">
      <c r="A40" s="96"/>
      <c r="B40" s="59" t="s">
        <v>138</v>
      </c>
      <c r="C40" s="56">
        <v>0.5</v>
      </c>
      <c r="D40" s="63"/>
      <c r="E40" s="63"/>
    </row>
    <row r="41" spans="1:5" s="9" customFormat="1" ht="17.25" customHeight="1" x14ac:dyDescent="0.2">
      <c r="A41" s="26"/>
      <c r="B41" s="52" t="s">
        <v>97</v>
      </c>
      <c r="C41" s="26">
        <f>C10+C13+C19+C26+C22+C38+C32</f>
        <v>20</v>
      </c>
      <c r="D41" s="26"/>
      <c r="E41" s="27"/>
    </row>
    <row r="42" spans="1:5" s="61" customFormat="1" ht="21.95" customHeight="1" x14ac:dyDescent="0.2">
      <c r="A42" s="98"/>
      <c r="B42" s="60" t="s">
        <v>89</v>
      </c>
      <c r="C42" s="93">
        <f>SUM(C43:C46)</f>
        <v>1</v>
      </c>
      <c r="D42" s="94"/>
      <c r="E42" s="94"/>
    </row>
    <row r="43" spans="1:5" s="13" customFormat="1" ht="18.75" customHeight="1" x14ac:dyDescent="0.2">
      <c r="A43" s="28"/>
      <c r="B43" s="53" t="s">
        <v>90</v>
      </c>
      <c r="C43" s="28">
        <v>0.25</v>
      </c>
      <c r="D43" s="29"/>
      <c r="E43" s="30"/>
    </row>
    <row r="44" spans="1:5" s="108" customFormat="1" ht="18.75" customHeight="1" x14ac:dyDescent="0.2">
      <c r="A44" s="103"/>
      <c r="B44" s="104" t="s">
        <v>133</v>
      </c>
      <c r="C44" s="105">
        <v>0.25</v>
      </c>
      <c r="D44" s="106"/>
      <c r="E44" s="107"/>
    </row>
    <row r="45" spans="1:5" s="13" customFormat="1" ht="18.75" customHeight="1" x14ac:dyDescent="0.2">
      <c r="A45" s="28"/>
      <c r="B45" s="53" t="s">
        <v>129</v>
      </c>
      <c r="C45" s="28">
        <v>0.25</v>
      </c>
      <c r="D45" s="29"/>
      <c r="E45" s="30"/>
    </row>
    <row r="46" spans="1:5" s="55" customFormat="1" ht="18.75" customHeight="1" x14ac:dyDescent="0.2">
      <c r="A46" s="99"/>
      <c r="B46" s="53" t="s">
        <v>128</v>
      </c>
      <c r="C46" s="54">
        <v>0.25</v>
      </c>
      <c r="D46" s="63"/>
      <c r="E46" s="63"/>
    </row>
    <row r="47" spans="1:5" s="7" customFormat="1" ht="21.95" customHeight="1" x14ac:dyDescent="0.2">
      <c r="A47" s="1" t="s">
        <v>57</v>
      </c>
      <c r="B47" s="46" t="s">
        <v>35</v>
      </c>
      <c r="C47" s="1"/>
      <c r="D47" s="2"/>
      <c r="E47" s="2"/>
    </row>
    <row r="48" spans="1:5" ht="21.95" customHeight="1" x14ac:dyDescent="0.2">
      <c r="A48" s="15">
        <v>1</v>
      </c>
      <c r="B48" s="47" t="s">
        <v>2</v>
      </c>
      <c r="C48" s="5">
        <f>C49+C53</f>
        <v>10</v>
      </c>
      <c r="D48" s="5"/>
      <c r="E48" s="17"/>
    </row>
    <row r="49" spans="1:5" s="6" customFormat="1" ht="21.95" customHeight="1" x14ac:dyDescent="0.2">
      <c r="A49" s="15" t="s">
        <v>62</v>
      </c>
      <c r="B49" s="47" t="s">
        <v>3</v>
      </c>
      <c r="C49" s="5">
        <v>5</v>
      </c>
      <c r="D49" s="5"/>
      <c r="E49" s="18"/>
    </row>
    <row r="50" spans="1:5" ht="21.95" customHeight="1" x14ac:dyDescent="0.2">
      <c r="A50" s="15"/>
      <c r="B50" s="48" t="s">
        <v>4</v>
      </c>
      <c r="C50" s="15">
        <v>5</v>
      </c>
      <c r="D50" s="15"/>
      <c r="E50" s="19"/>
    </row>
    <row r="51" spans="1:5" ht="21.95" customHeight="1" x14ac:dyDescent="0.2">
      <c r="A51" s="15"/>
      <c r="B51" s="48" t="s">
        <v>6</v>
      </c>
      <c r="C51" s="15" t="s">
        <v>86</v>
      </c>
      <c r="D51" s="15"/>
      <c r="E51" s="19"/>
    </row>
    <row r="52" spans="1:5" ht="21.95" customHeight="1" x14ac:dyDescent="0.2">
      <c r="A52" s="15"/>
      <c r="B52" s="48" t="s">
        <v>5</v>
      </c>
      <c r="C52" s="15">
        <v>2.4500000000000002</v>
      </c>
      <c r="D52" s="15"/>
      <c r="E52" s="19"/>
    </row>
    <row r="53" spans="1:5" s="6" customFormat="1" ht="15.75" x14ac:dyDescent="0.2">
      <c r="A53" s="15" t="s">
        <v>61</v>
      </c>
      <c r="B53" s="51" t="s">
        <v>7</v>
      </c>
      <c r="C53" s="5">
        <f>C54+C58</f>
        <v>5</v>
      </c>
      <c r="D53" s="5"/>
      <c r="E53" s="18"/>
    </row>
    <row r="54" spans="1:5" s="6" customFormat="1" ht="21.95" customHeight="1" x14ac:dyDescent="0.2">
      <c r="A54" s="15"/>
      <c r="B54" s="49" t="s">
        <v>31</v>
      </c>
      <c r="C54" s="5">
        <v>3</v>
      </c>
      <c r="D54" s="5"/>
      <c r="E54" s="18"/>
    </row>
    <row r="55" spans="1:5" ht="21.95" customHeight="1" x14ac:dyDescent="0.2">
      <c r="A55" s="15"/>
      <c r="B55" s="48" t="s">
        <v>4</v>
      </c>
      <c r="C55" s="15">
        <v>3</v>
      </c>
      <c r="D55" s="15"/>
      <c r="E55" s="19"/>
    </row>
    <row r="56" spans="1:5" ht="21.95" customHeight="1" x14ac:dyDescent="0.2">
      <c r="A56" s="15"/>
      <c r="B56" s="48" t="s">
        <v>8</v>
      </c>
      <c r="C56" s="15" t="s">
        <v>27</v>
      </c>
      <c r="D56" s="15"/>
      <c r="E56" s="19"/>
    </row>
    <row r="57" spans="1:5" ht="21.95" customHeight="1" x14ac:dyDescent="0.2">
      <c r="A57" s="15"/>
      <c r="B57" s="48" t="s">
        <v>5</v>
      </c>
      <c r="C57" s="15">
        <v>1.47</v>
      </c>
      <c r="D57" s="15"/>
      <c r="E57" s="19"/>
    </row>
    <row r="58" spans="1:5" s="6" customFormat="1" ht="21.95" customHeight="1" x14ac:dyDescent="0.2">
      <c r="A58" s="15"/>
      <c r="B58" s="49" t="s">
        <v>32</v>
      </c>
      <c r="C58" s="5">
        <v>2</v>
      </c>
      <c r="D58" s="5"/>
      <c r="E58" s="18"/>
    </row>
    <row r="59" spans="1:5" ht="21.95" customHeight="1" x14ac:dyDescent="0.2">
      <c r="A59" s="15"/>
      <c r="B59" s="48" t="s">
        <v>4</v>
      </c>
      <c r="C59" s="15">
        <v>2</v>
      </c>
      <c r="D59" s="15"/>
      <c r="E59" s="19"/>
    </row>
    <row r="60" spans="1:5" ht="21.95" customHeight="1" x14ac:dyDescent="0.2">
      <c r="A60" s="15"/>
      <c r="B60" s="48" t="s">
        <v>9</v>
      </c>
      <c r="C60" s="15" t="s">
        <v>87</v>
      </c>
      <c r="D60" s="15"/>
      <c r="E60" s="19"/>
    </row>
    <row r="61" spans="1:5" ht="21.95" customHeight="1" x14ac:dyDescent="0.2">
      <c r="A61" s="15"/>
      <c r="B61" s="48" t="s">
        <v>5</v>
      </c>
      <c r="C61" s="15">
        <v>0.98</v>
      </c>
      <c r="D61" s="15"/>
      <c r="E61" s="19"/>
    </row>
    <row r="62" spans="1:5" ht="21.95" customHeight="1" x14ac:dyDescent="0.2">
      <c r="A62" s="15">
        <v>2</v>
      </c>
      <c r="B62" s="47" t="s">
        <v>10</v>
      </c>
      <c r="C62" s="5">
        <v>0.5</v>
      </c>
      <c r="D62" s="5"/>
      <c r="E62" s="18"/>
    </row>
    <row r="63" spans="1:5" ht="21.95" customHeight="1" x14ac:dyDescent="0.2">
      <c r="A63" s="15">
        <v>3</v>
      </c>
      <c r="B63" s="47" t="s">
        <v>12</v>
      </c>
      <c r="C63" s="5">
        <f>SUM(C64:C65)</f>
        <v>3</v>
      </c>
      <c r="D63" s="5"/>
      <c r="E63" s="18"/>
    </row>
    <row r="64" spans="1:5" ht="21.95" customHeight="1" x14ac:dyDescent="0.2">
      <c r="A64" s="15"/>
      <c r="B64" s="48" t="s">
        <v>11</v>
      </c>
      <c r="C64" s="15">
        <v>2</v>
      </c>
      <c r="D64" s="15"/>
      <c r="E64" s="19"/>
    </row>
    <row r="65" spans="1:13" ht="21.95" customHeight="1" x14ac:dyDescent="0.2">
      <c r="A65" s="15"/>
      <c r="B65" s="48" t="s">
        <v>13</v>
      </c>
      <c r="C65" s="15">
        <v>1</v>
      </c>
      <c r="D65" s="15"/>
      <c r="E65" s="19"/>
    </row>
    <row r="66" spans="1:13" ht="21.95" customHeight="1" x14ac:dyDescent="0.2">
      <c r="A66" s="15">
        <v>4</v>
      </c>
      <c r="B66" s="47" t="s">
        <v>18</v>
      </c>
      <c r="C66" s="5">
        <f>SUM(C67:C68)</f>
        <v>1</v>
      </c>
      <c r="D66" s="5"/>
      <c r="E66" s="18"/>
    </row>
    <row r="67" spans="1:13" ht="21.95" customHeight="1" x14ac:dyDescent="0.2">
      <c r="A67" s="15"/>
      <c r="B67" s="48" t="s">
        <v>19</v>
      </c>
      <c r="C67" s="15">
        <v>0.5</v>
      </c>
      <c r="D67" s="15"/>
      <c r="E67" s="19"/>
    </row>
    <row r="68" spans="1:13" ht="21.95" customHeight="1" x14ac:dyDescent="0.2">
      <c r="A68" s="15"/>
      <c r="B68" s="48" t="s">
        <v>14</v>
      </c>
      <c r="C68" s="15">
        <v>0.5</v>
      </c>
      <c r="D68" s="15"/>
      <c r="E68" s="19"/>
    </row>
    <row r="69" spans="1:13" ht="15.75" x14ac:dyDescent="0.2">
      <c r="A69" s="15">
        <v>5</v>
      </c>
      <c r="B69" s="47" t="s">
        <v>16</v>
      </c>
      <c r="C69" s="5">
        <f>SUM(C70:C71)</f>
        <v>0.5</v>
      </c>
      <c r="D69" s="5"/>
      <c r="E69" s="18"/>
    </row>
    <row r="70" spans="1:13" ht="21.95" customHeight="1" x14ac:dyDescent="0.2">
      <c r="A70" s="15"/>
      <c r="B70" s="48" t="s">
        <v>15</v>
      </c>
      <c r="C70" s="15">
        <v>0.25</v>
      </c>
      <c r="D70" s="15"/>
      <c r="E70" s="19"/>
    </row>
    <row r="71" spans="1:13" ht="21.95" customHeight="1" x14ac:dyDescent="0.2">
      <c r="A71" s="15"/>
      <c r="B71" s="48" t="s">
        <v>17</v>
      </c>
      <c r="C71" s="15">
        <v>0.25</v>
      </c>
      <c r="D71" s="15"/>
      <c r="E71" s="19"/>
    </row>
    <row r="72" spans="1:13" ht="21.95" customHeight="1" x14ac:dyDescent="0.2">
      <c r="A72" s="15">
        <v>6</v>
      </c>
      <c r="B72" s="47" t="s">
        <v>20</v>
      </c>
      <c r="C72" s="5">
        <f>SUM(C73:C74)</f>
        <v>3</v>
      </c>
      <c r="D72" s="5"/>
      <c r="E72" s="18"/>
    </row>
    <row r="73" spans="1:13" ht="21.95" customHeight="1" x14ac:dyDescent="0.2">
      <c r="A73" s="15"/>
      <c r="B73" s="48" t="s">
        <v>21</v>
      </c>
      <c r="C73" s="15">
        <v>2</v>
      </c>
      <c r="D73" s="15"/>
      <c r="E73" s="19"/>
    </row>
    <row r="74" spans="1:13" ht="21.95" customHeight="1" x14ac:dyDescent="0.2">
      <c r="A74" s="20"/>
      <c r="B74" s="50" t="s">
        <v>22</v>
      </c>
      <c r="C74" s="20">
        <v>1</v>
      </c>
      <c r="D74" s="21"/>
      <c r="E74" s="22"/>
      <c r="M74" s="23"/>
    </row>
    <row r="75" spans="1:13" ht="21.95" customHeight="1" x14ac:dyDescent="0.2">
      <c r="A75" s="20">
        <v>7</v>
      </c>
      <c r="B75" s="51" t="s">
        <v>23</v>
      </c>
      <c r="C75" s="4">
        <f>SUM(C76:C77)</f>
        <v>1</v>
      </c>
      <c r="D75" s="24"/>
      <c r="E75" s="17"/>
      <c r="M75" s="25"/>
    </row>
    <row r="76" spans="1:13" ht="31.5" x14ac:dyDescent="0.2">
      <c r="A76" s="20"/>
      <c r="B76" s="62" t="s">
        <v>24</v>
      </c>
      <c r="C76" s="20">
        <v>0.75</v>
      </c>
      <c r="D76" s="21"/>
      <c r="E76" s="22"/>
    </row>
    <row r="77" spans="1:13" ht="31.5" x14ac:dyDescent="0.2">
      <c r="A77" s="20"/>
      <c r="B77" s="71" t="s">
        <v>25</v>
      </c>
      <c r="C77" s="20">
        <v>0.25</v>
      </c>
      <c r="D77" s="21"/>
      <c r="E77" s="22"/>
    </row>
    <row r="78" spans="1:13" s="6" customFormat="1" ht="21.95" customHeight="1" x14ac:dyDescent="0.2">
      <c r="A78" s="20">
        <v>8</v>
      </c>
      <c r="B78" s="51" t="s">
        <v>28</v>
      </c>
      <c r="C78" s="4">
        <f>SUM(C79:C80)</f>
        <v>1</v>
      </c>
      <c r="D78" s="24"/>
      <c r="E78" s="17"/>
    </row>
    <row r="79" spans="1:13" ht="21.95" customHeight="1" x14ac:dyDescent="0.2">
      <c r="A79" s="20"/>
      <c r="B79" s="50" t="s">
        <v>29</v>
      </c>
      <c r="C79" s="20">
        <v>0.75</v>
      </c>
      <c r="D79" s="21"/>
      <c r="E79" s="22"/>
    </row>
    <row r="80" spans="1:13" ht="21.95" customHeight="1" x14ac:dyDescent="0.2">
      <c r="A80" s="20"/>
      <c r="B80" s="50" t="s">
        <v>30</v>
      </c>
      <c r="C80" s="20">
        <v>0.25</v>
      </c>
      <c r="D80" s="21"/>
      <c r="E80" s="22"/>
    </row>
    <row r="81" spans="1:5" s="9" customFormat="1" ht="21.95" customHeight="1" x14ac:dyDescent="0.2">
      <c r="A81" s="26"/>
      <c r="B81" s="52" t="s">
        <v>97</v>
      </c>
      <c r="C81" s="26">
        <f>C48+C62+C63+C66+C69+C72+C75+C78</f>
        <v>20</v>
      </c>
      <c r="D81" s="26"/>
      <c r="E81" s="27"/>
    </row>
    <row r="82" spans="1:5" s="6" customFormat="1" ht="21.95" customHeight="1" x14ac:dyDescent="0.2">
      <c r="A82" s="4"/>
      <c r="B82" s="51" t="s">
        <v>89</v>
      </c>
      <c r="C82" s="4">
        <f>SUM(C83:C85)</f>
        <v>1</v>
      </c>
      <c r="D82" s="24"/>
      <c r="E82" s="17"/>
    </row>
    <row r="83" spans="1:5" s="13" customFormat="1" ht="21.95" customHeight="1" x14ac:dyDescent="0.2">
      <c r="A83" s="28"/>
      <c r="B83" s="53" t="s">
        <v>58</v>
      </c>
      <c r="C83" s="28">
        <v>0.5</v>
      </c>
      <c r="D83" s="29"/>
      <c r="E83" s="30"/>
    </row>
    <row r="84" spans="1:5" s="13" customFormat="1" ht="21.95" customHeight="1" x14ac:dyDescent="0.2">
      <c r="A84" s="28"/>
      <c r="B84" s="53" t="s">
        <v>59</v>
      </c>
      <c r="C84" s="28">
        <v>0.25</v>
      </c>
      <c r="D84" s="29"/>
      <c r="E84" s="30"/>
    </row>
    <row r="85" spans="1:5" s="13" customFormat="1" ht="21.95" customHeight="1" x14ac:dyDescent="0.2">
      <c r="A85" s="28"/>
      <c r="B85" s="53" t="s">
        <v>60</v>
      </c>
      <c r="C85" s="28">
        <v>0.25</v>
      </c>
      <c r="D85" s="29"/>
      <c r="E85" s="30"/>
    </row>
    <row r="86" spans="1:5" s="3" customFormat="1" ht="21.95" customHeight="1" x14ac:dyDescent="0.2">
      <c r="A86" s="1" t="s">
        <v>56</v>
      </c>
      <c r="B86" s="46" t="s">
        <v>36</v>
      </c>
      <c r="C86" s="1"/>
      <c r="D86" s="2"/>
      <c r="E86" s="2"/>
    </row>
    <row r="87" spans="1:5" s="32" customFormat="1" ht="31.5" x14ac:dyDescent="0.2">
      <c r="A87" s="5">
        <v>1</v>
      </c>
      <c r="B87" s="65" t="s">
        <v>33</v>
      </c>
      <c r="C87" s="5"/>
      <c r="D87" s="31"/>
      <c r="E87" s="31"/>
    </row>
    <row r="88" spans="1:5" s="32" customFormat="1" ht="31.5" x14ac:dyDescent="0.2">
      <c r="A88" s="15"/>
      <c r="B88" s="66" t="s">
        <v>40</v>
      </c>
      <c r="C88" s="5">
        <v>2</v>
      </c>
      <c r="D88" s="31"/>
      <c r="E88" s="31"/>
    </row>
    <row r="89" spans="1:5" s="32" customFormat="1" ht="47.25" x14ac:dyDescent="0.2">
      <c r="A89" s="15"/>
      <c r="B89" s="66" t="s">
        <v>41</v>
      </c>
      <c r="C89" s="5">
        <v>2</v>
      </c>
      <c r="D89" s="31"/>
      <c r="E89" s="31"/>
    </row>
    <row r="90" spans="1:5" s="32" customFormat="1" ht="31.5" x14ac:dyDescent="0.2">
      <c r="A90" s="15"/>
      <c r="B90" s="66" t="s">
        <v>88</v>
      </c>
      <c r="C90" s="5">
        <v>1</v>
      </c>
      <c r="D90" s="31"/>
      <c r="E90" s="31"/>
    </row>
    <row r="91" spans="1:5" s="32" customFormat="1" ht="63" x14ac:dyDescent="0.2">
      <c r="A91" s="15">
        <v>2</v>
      </c>
      <c r="B91" s="67" t="s">
        <v>74</v>
      </c>
      <c r="C91" s="5">
        <v>3</v>
      </c>
      <c r="D91" s="31"/>
      <c r="E91" s="31"/>
    </row>
    <row r="92" spans="1:5" s="32" customFormat="1" ht="94.5" x14ac:dyDescent="0.2">
      <c r="A92" s="15">
        <v>3</v>
      </c>
      <c r="B92" s="65" t="s">
        <v>68</v>
      </c>
      <c r="C92" s="5">
        <v>2</v>
      </c>
      <c r="D92" s="31"/>
      <c r="E92" s="31"/>
    </row>
    <row r="93" spans="1:5" s="32" customFormat="1" ht="78.75" x14ac:dyDescent="0.2">
      <c r="A93" s="15">
        <v>4</v>
      </c>
      <c r="B93" s="67" t="s">
        <v>69</v>
      </c>
      <c r="C93" s="5">
        <v>2</v>
      </c>
      <c r="D93" s="31"/>
      <c r="E93" s="31"/>
    </row>
    <row r="94" spans="1:5" s="32" customFormat="1" ht="94.5" x14ac:dyDescent="0.2">
      <c r="A94" s="15">
        <v>5</v>
      </c>
      <c r="B94" s="67" t="s">
        <v>70</v>
      </c>
      <c r="C94" s="5">
        <v>3</v>
      </c>
      <c r="D94" s="31"/>
      <c r="E94" s="31"/>
    </row>
    <row r="95" spans="1:5" s="33" customFormat="1" ht="21.95" customHeight="1" x14ac:dyDescent="0.2">
      <c r="A95" s="26"/>
      <c r="B95" s="52" t="s">
        <v>97</v>
      </c>
      <c r="C95" s="26">
        <f>SUM(C87:C94)</f>
        <v>15</v>
      </c>
      <c r="D95" s="26"/>
      <c r="E95" s="27"/>
    </row>
    <row r="96" spans="1:5" s="3" customFormat="1" ht="21.95" customHeight="1" x14ac:dyDescent="0.2">
      <c r="A96" s="1" t="s">
        <v>56</v>
      </c>
      <c r="B96" s="46" t="s">
        <v>55</v>
      </c>
      <c r="C96" s="1"/>
      <c r="D96" s="2"/>
      <c r="E96" s="2"/>
    </row>
    <row r="97" spans="1:5" s="32" customFormat="1" ht="78.75" x14ac:dyDescent="0.2">
      <c r="A97" s="125">
        <v>1</v>
      </c>
      <c r="B97" s="124" t="s">
        <v>42</v>
      </c>
      <c r="C97" s="34">
        <f>C98+C99+C101</f>
        <v>6</v>
      </c>
      <c r="D97" s="35"/>
      <c r="E97" s="31"/>
    </row>
    <row r="98" spans="1:5" s="32" customFormat="1" ht="31.5" x14ac:dyDescent="0.2">
      <c r="A98" s="125" t="s">
        <v>37</v>
      </c>
      <c r="B98" s="126" t="s">
        <v>43</v>
      </c>
      <c r="C98" s="34">
        <v>2</v>
      </c>
      <c r="D98" s="35"/>
      <c r="E98" s="31"/>
    </row>
    <row r="99" spans="1:5" s="32" customFormat="1" ht="31.5" customHeight="1" x14ac:dyDescent="0.2">
      <c r="A99" s="109" t="s">
        <v>38</v>
      </c>
      <c r="B99" s="127" t="s">
        <v>44</v>
      </c>
      <c r="C99" s="34">
        <f>SUM(C100:C100)</f>
        <v>2</v>
      </c>
      <c r="D99" s="36"/>
      <c r="E99" s="31"/>
    </row>
    <row r="100" spans="1:5" s="32" customFormat="1" ht="33" customHeight="1" x14ac:dyDescent="0.2">
      <c r="A100" s="109"/>
      <c r="B100" s="123" t="s">
        <v>45</v>
      </c>
      <c r="C100" s="109">
        <v>2</v>
      </c>
      <c r="D100" s="36"/>
      <c r="E100" s="31"/>
    </row>
    <row r="101" spans="1:5" s="32" customFormat="1" ht="42" customHeight="1" x14ac:dyDescent="0.2">
      <c r="A101" s="125" t="s">
        <v>39</v>
      </c>
      <c r="B101" s="126" t="s">
        <v>139</v>
      </c>
      <c r="C101" s="34">
        <v>2</v>
      </c>
      <c r="D101" s="37"/>
      <c r="E101" s="31"/>
    </row>
    <row r="102" spans="1:5" s="32" customFormat="1" ht="31.5" x14ac:dyDescent="0.2">
      <c r="A102" s="109"/>
      <c r="B102" s="123" t="s">
        <v>147</v>
      </c>
      <c r="C102" s="109">
        <v>1</v>
      </c>
      <c r="D102" s="36"/>
      <c r="E102" s="31"/>
    </row>
    <row r="103" spans="1:5" s="32" customFormat="1" ht="21.95" customHeight="1" x14ac:dyDescent="0.2">
      <c r="A103" s="109" t="s">
        <v>140</v>
      </c>
      <c r="B103" s="123" t="s">
        <v>148</v>
      </c>
      <c r="C103" s="109">
        <v>1</v>
      </c>
      <c r="D103" s="36"/>
      <c r="E103" s="31"/>
    </row>
    <row r="104" spans="1:5" s="32" customFormat="1" ht="31.5" x14ac:dyDescent="0.2">
      <c r="A104" s="109">
        <v>2</v>
      </c>
      <c r="B104" s="123" t="s">
        <v>46</v>
      </c>
      <c r="C104" s="34">
        <f>SUM(C105:C108)</f>
        <v>4</v>
      </c>
      <c r="D104" s="36"/>
      <c r="E104" s="31"/>
    </row>
    <row r="105" spans="1:5" s="32" customFormat="1" ht="31.5" x14ac:dyDescent="0.2">
      <c r="A105" s="109" t="s">
        <v>37</v>
      </c>
      <c r="B105" s="123" t="s">
        <v>149</v>
      </c>
      <c r="C105" s="109">
        <v>1.5</v>
      </c>
      <c r="D105" s="36"/>
      <c r="E105" s="31"/>
    </row>
    <row r="106" spans="1:5" s="32" customFormat="1" ht="31.5" x14ac:dyDescent="0.2">
      <c r="A106" s="109" t="s">
        <v>38</v>
      </c>
      <c r="B106" s="123" t="s">
        <v>146</v>
      </c>
      <c r="C106" s="109">
        <v>1</v>
      </c>
      <c r="D106" s="35"/>
      <c r="E106" s="31"/>
    </row>
    <row r="107" spans="1:5" s="32" customFormat="1" ht="15.75" x14ac:dyDescent="0.2">
      <c r="A107" s="109" t="s">
        <v>39</v>
      </c>
      <c r="B107" s="123" t="s">
        <v>47</v>
      </c>
      <c r="C107" s="109">
        <v>1</v>
      </c>
      <c r="D107" s="37"/>
      <c r="E107" s="31"/>
    </row>
    <row r="108" spans="1:5" s="32" customFormat="1" ht="15.75" x14ac:dyDescent="0.2">
      <c r="A108" s="109" t="s">
        <v>140</v>
      </c>
      <c r="B108" s="123" t="s">
        <v>48</v>
      </c>
      <c r="C108" s="109">
        <v>0.5</v>
      </c>
      <c r="D108" s="36"/>
      <c r="E108" s="31"/>
    </row>
    <row r="109" spans="1:5" s="32" customFormat="1" ht="31.5" x14ac:dyDescent="0.2">
      <c r="A109" s="125">
        <v>3</v>
      </c>
      <c r="B109" s="124" t="s">
        <v>49</v>
      </c>
      <c r="C109" s="34">
        <v>1</v>
      </c>
      <c r="D109" s="36"/>
      <c r="E109" s="31"/>
    </row>
    <row r="110" spans="1:5" s="32" customFormat="1" ht="47.25" x14ac:dyDescent="0.2">
      <c r="A110" s="125">
        <v>4</v>
      </c>
      <c r="B110" s="124" t="s">
        <v>50</v>
      </c>
      <c r="C110" s="34">
        <f>SUM(C111:C113)</f>
        <v>5</v>
      </c>
      <c r="D110" s="36"/>
      <c r="E110" s="31"/>
    </row>
    <row r="111" spans="1:5" s="32" customFormat="1" ht="21" customHeight="1" x14ac:dyDescent="0.2">
      <c r="A111" s="125" t="s">
        <v>37</v>
      </c>
      <c r="B111" s="124" t="s">
        <v>154</v>
      </c>
      <c r="C111" s="125">
        <v>2</v>
      </c>
      <c r="D111" s="36"/>
      <c r="E111" s="31"/>
    </row>
    <row r="112" spans="1:5" s="32" customFormat="1" ht="21" customHeight="1" x14ac:dyDescent="0.2">
      <c r="A112" s="125" t="s">
        <v>38</v>
      </c>
      <c r="B112" s="124" t="s">
        <v>51</v>
      </c>
      <c r="C112" s="125">
        <v>1</v>
      </c>
      <c r="D112" s="38"/>
      <c r="E112" s="31"/>
    </row>
    <row r="113" spans="1:5" s="32" customFormat="1" ht="31.5" x14ac:dyDescent="0.2">
      <c r="A113" s="125" t="s">
        <v>39</v>
      </c>
      <c r="B113" s="124" t="s">
        <v>150</v>
      </c>
      <c r="C113" s="125">
        <v>2</v>
      </c>
      <c r="D113" s="35"/>
      <c r="E113" s="31"/>
    </row>
    <row r="114" spans="1:5" s="32" customFormat="1" ht="31.5" x14ac:dyDescent="0.2">
      <c r="A114" s="133">
        <v>5</v>
      </c>
      <c r="B114" s="124" t="s">
        <v>151</v>
      </c>
      <c r="C114" s="34">
        <f>SUM(C115:C117)</f>
        <v>3</v>
      </c>
      <c r="D114" s="39"/>
      <c r="E114" s="31"/>
    </row>
    <row r="115" spans="1:5" s="32" customFormat="1" ht="47.25" x14ac:dyDescent="0.2">
      <c r="A115" s="129" t="s">
        <v>37</v>
      </c>
      <c r="B115" s="19" t="s">
        <v>52</v>
      </c>
      <c r="C115" s="125">
        <v>1</v>
      </c>
      <c r="D115" s="39"/>
      <c r="E115" s="31"/>
    </row>
    <row r="116" spans="1:5" s="32" customFormat="1" ht="47.25" x14ac:dyDescent="0.2">
      <c r="A116" s="130" t="s">
        <v>38</v>
      </c>
      <c r="B116" s="123" t="s">
        <v>53</v>
      </c>
      <c r="C116" s="109">
        <v>1</v>
      </c>
      <c r="D116" s="35"/>
      <c r="E116" s="31"/>
    </row>
    <row r="117" spans="1:5" s="32" customFormat="1" ht="47.25" x14ac:dyDescent="0.2">
      <c r="A117" s="131" t="s">
        <v>39</v>
      </c>
      <c r="B117" s="132" t="s">
        <v>152</v>
      </c>
      <c r="C117" s="109">
        <v>1</v>
      </c>
      <c r="D117" s="36"/>
      <c r="E117" s="31"/>
    </row>
    <row r="118" spans="1:5" s="32" customFormat="1" ht="26.25" customHeight="1" x14ac:dyDescent="0.2">
      <c r="A118" s="109">
        <v>6</v>
      </c>
      <c r="B118" s="123" t="s">
        <v>54</v>
      </c>
      <c r="C118" s="40">
        <v>1</v>
      </c>
      <c r="D118" s="36"/>
      <c r="E118" s="31"/>
    </row>
    <row r="119" spans="1:5" s="33" customFormat="1" ht="21.95" customHeight="1" x14ac:dyDescent="0.2">
      <c r="A119" s="26"/>
      <c r="B119" s="52" t="s">
        <v>97</v>
      </c>
      <c r="C119" s="26">
        <f>C97+C104+C109+C110+C114+C118</f>
        <v>20</v>
      </c>
      <c r="D119" s="26"/>
      <c r="E119" s="27"/>
    </row>
    <row r="120" spans="1:5" s="114" customFormat="1" ht="21.95" customHeight="1" x14ac:dyDescent="0.2">
      <c r="A120" s="111"/>
      <c r="B120" s="112" t="s">
        <v>66</v>
      </c>
      <c r="C120" s="111"/>
      <c r="D120" s="111"/>
      <c r="E120" s="113"/>
    </row>
    <row r="121" spans="1:5" s="88" customFormat="1" ht="17.25" customHeight="1" x14ac:dyDescent="0.2">
      <c r="A121" s="137"/>
      <c r="B121" s="116" t="s">
        <v>141</v>
      </c>
      <c r="C121" s="117">
        <v>0.25</v>
      </c>
      <c r="D121" s="110"/>
      <c r="E121" s="87"/>
    </row>
    <row r="122" spans="1:5" s="88" customFormat="1" ht="17.25" customHeight="1" x14ac:dyDescent="0.2">
      <c r="A122" s="137"/>
      <c r="B122" s="116" t="s">
        <v>142</v>
      </c>
      <c r="C122" s="117">
        <v>0.25</v>
      </c>
      <c r="D122" s="110"/>
      <c r="E122" s="87"/>
    </row>
    <row r="123" spans="1:5" s="88" customFormat="1" ht="17.25" customHeight="1" x14ac:dyDescent="0.2">
      <c r="A123" s="115"/>
      <c r="B123" s="118" t="s">
        <v>67</v>
      </c>
      <c r="C123" s="119">
        <v>0.5</v>
      </c>
      <c r="D123" s="110"/>
      <c r="E123" s="87"/>
    </row>
    <row r="124" spans="1:5" s="88" customFormat="1" ht="37.5" customHeight="1" x14ac:dyDescent="0.2">
      <c r="A124" s="115"/>
      <c r="B124" s="118" t="s">
        <v>71</v>
      </c>
      <c r="C124" s="119">
        <v>0.5</v>
      </c>
      <c r="D124" s="110"/>
      <c r="E124" s="87"/>
    </row>
    <row r="125" spans="1:5" s="88" customFormat="1" ht="78.75" x14ac:dyDescent="0.2">
      <c r="A125" s="115"/>
      <c r="B125" s="128" t="s">
        <v>153</v>
      </c>
      <c r="C125" s="119">
        <v>2</v>
      </c>
      <c r="D125" s="110"/>
      <c r="E125" s="87"/>
    </row>
    <row r="126" spans="1:5" s="88" customFormat="1" ht="48" customHeight="1" x14ac:dyDescent="0.2">
      <c r="A126" s="115"/>
      <c r="B126" s="116" t="s">
        <v>72</v>
      </c>
      <c r="C126" s="119">
        <v>0.5</v>
      </c>
      <c r="D126" s="110"/>
      <c r="E126" s="87"/>
    </row>
    <row r="127" spans="1:5" s="88" customFormat="1" ht="32.1" customHeight="1" x14ac:dyDescent="0.2">
      <c r="A127" s="117"/>
      <c r="B127" s="116" t="s">
        <v>73</v>
      </c>
      <c r="C127" s="91">
        <v>0.25</v>
      </c>
      <c r="D127" s="110"/>
      <c r="E127" s="87"/>
    </row>
    <row r="128" spans="1:5" s="88" customFormat="1" ht="21.75" customHeight="1" x14ac:dyDescent="0.2">
      <c r="A128" s="117"/>
      <c r="B128" s="120" t="s">
        <v>143</v>
      </c>
      <c r="C128" s="117">
        <v>0.5</v>
      </c>
      <c r="D128" s="110"/>
      <c r="E128" s="87"/>
    </row>
    <row r="129" spans="1:5" s="88" customFormat="1" ht="21.95" customHeight="1" x14ac:dyDescent="0.2">
      <c r="A129" s="117"/>
      <c r="B129" s="122" t="s">
        <v>89</v>
      </c>
      <c r="C129" s="121">
        <f>SUM(C130:C131)</f>
        <v>0.5</v>
      </c>
      <c r="D129" s="110"/>
      <c r="E129" s="87"/>
    </row>
    <row r="130" spans="1:5" s="88" customFormat="1" ht="42" customHeight="1" x14ac:dyDescent="0.2">
      <c r="A130" s="117"/>
      <c r="B130" s="118" t="s">
        <v>144</v>
      </c>
      <c r="C130" s="117">
        <v>0.3</v>
      </c>
      <c r="D130" s="110"/>
      <c r="E130" s="87"/>
    </row>
    <row r="131" spans="1:5" s="88" customFormat="1" ht="21.95" customHeight="1" x14ac:dyDescent="0.2">
      <c r="A131" s="117"/>
      <c r="B131" s="118" t="s">
        <v>145</v>
      </c>
      <c r="C131" s="117">
        <v>0.2</v>
      </c>
      <c r="D131" s="110"/>
      <c r="E131" s="87"/>
    </row>
    <row r="132" spans="1:5" s="3" customFormat="1" ht="21.95" customHeight="1" x14ac:dyDescent="0.2">
      <c r="A132" s="1" t="s">
        <v>76</v>
      </c>
      <c r="B132" s="46" t="s">
        <v>75</v>
      </c>
      <c r="C132" s="1"/>
      <c r="D132" s="2"/>
      <c r="E132" s="2"/>
    </row>
    <row r="133" spans="1:5" s="90" customFormat="1" ht="110.25" x14ac:dyDescent="0.25">
      <c r="A133" s="91">
        <v>1</v>
      </c>
      <c r="B133" s="68" t="s">
        <v>98</v>
      </c>
      <c r="C133" s="92">
        <v>1.5</v>
      </c>
      <c r="D133" s="89"/>
      <c r="E133" s="89"/>
    </row>
    <row r="134" spans="1:5" s="90" customFormat="1" ht="192.95" customHeight="1" x14ac:dyDescent="0.25">
      <c r="A134" s="91">
        <v>2</v>
      </c>
      <c r="B134" s="68" t="s">
        <v>99</v>
      </c>
      <c r="C134" s="91">
        <v>2.5</v>
      </c>
      <c r="D134" s="89"/>
      <c r="E134" s="89"/>
    </row>
    <row r="135" spans="1:5" s="90" customFormat="1" ht="78.75" x14ac:dyDescent="0.25">
      <c r="A135" s="91">
        <v>3</v>
      </c>
      <c r="B135" s="68" t="s">
        <v>100</v>
      </c>
      <c r="C135" s="91">
        <v>2</v>
      </c>
      <c r="D135" s="89"/>
      <c r="E135" s="89"/>
    </row>
    <row r="136" spans="1:5" s="90" customFormat="1" ht="94.5" x14ac:dyDescent="0.25">
      <c r="A136" s="91">
        <v>4</v>
      </c>
      <c r="B136" s="68" t="s">
        <v>101</v>
      </c>
      <c r="C136" s="91">
        <v>1.5</v>
      </c>
      <c r="D136" s="89"/>
      <c r="E136" s="89"/>
    </row>
    <row r="137" spans="1:5" s="90" customFormat="1" ht="378" x14ac:dyDescent="0.25">
      <c r="A137" s="91">
        <v>5</v>
      </c>
      <c r="B137" s="70" t="s">
        <v>102</v>
      </c>
      <c r="C137" s="91">
        <v>2.5</v>
      </c>
      <c r="D137" s="89"/>
      <c r="E137" s="89"/>
    </row>
    <row r="138" spans="1:5" s="33" customFormat="1" ht="21.95" customHeight="1" x14ac:dyDescent="0.2">
      <c r="A138" s="26"/>
      <c r="B138" s="52" t="s">
        <v>97</v>
      </c>
      <c r="C138" s="26">
        <f>SUM(C133:C137)</f>
        <v>10</v>
      </c>
      <c r="D138" s="26"/>
      <c r="E138" s="27"/>
    </row>
    <row r="139" spans="1:5" s="6" customFormat="1" ht="21.95" customHeight="1" x14ac:dyDescent="0.2">
      <c r="A139" s="4"/>
      <c r="B139" s="51" t="s">
        <v>89</v>
      </c>
      <c r="C139" s="4">
        <f>SUM(C141)</f>
        <v>0.25</v>
      </c>
      <c r="D139" s="24"/>
      <c r="E139" s="17"/>
    </row>
    <row r="140" spans="1:5" s="13" customFormat="1" ht="15.75" x14ac:dyDescent="0.2">
      <c r="A140" s="28"/>
      <c r="B140" s="72" t="s">
        <v>91</v>
      </c>
      <c r="C140" s="28">
        <v>0.25</v>
      </c>
      <c r="D140" s="29"/>
      <c r="E140" s="30"/>
    </row>
    <row r="141" spans="1:5" s="13" customFormat="1" ht="15.75" x14ac:dyDescent="0.2">
      <c r="A141" s="28"/>
      <c r="B141" s="72" t="s">
        <v>92</v>
      </c>
      <c r="C141" s="28">
        <v>0.25</v>
      </c>
      <c r="D141" s="29"/>
      <c r="E141" s="30"/>
    </row>
    <row r="142" spans="1:5" s="3" customFormat="1" ht="21.95" customHeight="1" x14ac:dyDescent="0.2">
      <c r="A142" s="1" t="s">
        <v>78</v>
      </c>
      <c r="B142" s="46" t="s">
        <v>77</v>
      </c>
      <c r="C142" s="1"/>
      <c r="D142" s="2"/>
      <c r="E142" s="2"/>
    </row>
    <row r="143" spans="1:5" s="90" customFormat="1" ht="47.25" x14ac:dyDescent="0.25">
      <c r="A143" s="91">
        <v>1</v>
      </c>
      <c r="B143" s="69" t="s">
        <v>103</v>
      </c>
      <c r="C143" s="91">
        <v>2</v>
      </c>
      <c r="D143" s="89"/>
      <c r="E143" s="89"/>
    </row>
    <row r="144" spans="1:5" s="90" customFormat="1" ht="24.6" customHeight="1" x14ac:dyDescent="0.25">
      <c r="A144" s="91">
        <v>2</v>
      </c>
      <c r="B144" s="68" t="s">
        <v>79</v>
      </c>
      <c r="C144" s="91">
        <v>2</v>
      </c>
      <c r="D144" s="89"/>
      <c r="E144" s="89"/>
    </row>
    <row r="145" spans="1:5" s="90" customFormat="1" ht="71.25" customHeight="1" x14ac:dyDescent="0.25">
      <c r="A145" s="91">
        <v>3</v>
      </c>
      <c r="B145" s="68" t="s">
        <v>80</v>
      </c>
      <c r="C145" s="91">
        <v>2</v>
      </c>
      <c r="D145" s="89"/>
      <c r="E145" s="89"/>
    </row>
    <row r="146" spans="1:5" s="90" customFormat="1" ht="31.5" x14ac:dyDescent="0.25">
      <c r="A146" s="91">
        <v>4</v>
      </c>
      <c r="B146" s="68" t="s">
        <v>104</v>
      </c>
      <c r="C146" s="91">
        <v>2</v>
      </c>
      <c r="D146" s="89"/>
      <c r="E146" s="89"/>
    </row>
    <row r="147" spans="1:5" s="90" customFormat="1" ht="47.25" x14ac:dyDescent="0.25">
      <c r="A147" s="91">
        <v>5</v>
      </c>
      <c r="B147" s="68" t="s">
        <v>105</v>
      </c>
      <c r="C147" s="91">
        <v>2</v>
      </c>
      <c r="D147" s="89"/>
      <c r="E147" s="89"/>
    </row>
    <row r="148" spans="1:5" s="33" customFormat="1" ht="21.95" customHeight="1" x14ac:dyDescent="0.2">
      <c r="A148" s="26"/>
      <c r="B148" s="52" t="s">
        <v>97</v>
      </c>
      <c r="C148" s="26">
        <f>SUM(C143:C147)</f>
        <v>10</v>
      </c>
      <c r="D148" s="26"/>
      <c r="E148" s="27"/>
    </row>
    <row r="149" spans="1:5" s="6" customFormat="1" ht="15" customHeight="1" x14ac:dyDescent="0.2">
      <c r="A149" s="4"/>
      <c r="B149" s="47" t="s">
        <v>155</v>
      </c>
      <c r="C149" s="4"/>
      <c r="D149" s="24"/>
      <c r="E149" s="135"/>
    </row>
    <row r="150" spans="1:5" ht="18" customHeight="1" x14ac:dyDescent="0.2">
      <c r="A150" s="20"/>
      <c r="B150" s="73" t="s">
        <v>95</v>
      </c>
      <c r="C150" s="4">
        <f>C41+C81+C95+C119+C138+C148</f>
        <v>95</v>
      </c>
      <c r="D150" s="21"/>
      <c r="E150" s="134"/>
    </row>
    <row r="151" spans="1:5" ht="18" customHeight="1" x14ac:dyDescent="0.2">
      <c r="A151" s="20"/>
      <c r="B151" s="73" t="s">
        <v>96</v>
      </c>
      <c r="C151" s="4">
        <v>0.5</v>
      </c>
      <c r="D151" s="21"/>
      <c r="E151" s="134"/>
    </row>
    <row r="152" spans="1:5" ht="18" customHeight="1" x14ac:dyDescent="0.2">
      <c r="A152" s="20"/>
      <c r="B152" s="73" t="s">
        <v>93</v>
      </c>
      <c r="C152" s="4">
        <v>3</v>
      </c>
      <c r="D152" s="21"/>
      <c r="E152" s="134"/>
    </row>
    <row r="153" spans="1:5" ht="18" customHeight="1" x14ac:dyDescent="0.2">
      <c r="A153" s="20"/>
      <c r="B153" s="73" t="s">
        <v>94</v>
      </c>
      <c r="C153" s="4">
        <v>1.5</v>
      </c>
      <c r="D153" s="21"/>
      <c r="E153" s="134"/>
    </row>
    <row r="154" spans="1:5" ht="18" customHeight="1" x14ac:dyDescent="0.2">
      <c r="A154" s="20"/>
      <c r="B154" s="45" t="s">
        <v>63</v>
      </c>
      <c r="C154" s="4">
        <f>SUBTOTAL(9,C150:C153)</f>
        <v>100</v>
      </c>
      <c r="D154" s="21"/>
      <c r="E154" s="134"/>
    </row>
  </sheetData>
  <autoFilter ref="A8:M148" xr:uid="{00000000-0001-0000-0000-000000000000}"/>
  <mergeCells count="3">
    <mergeCell ref="A5:E5"/>
    <mergeCell ref="A6:E6"/>
    <mergeCell ref="A121:A122"/>
  </mergeCells>
  <printOptions horizontalCentered="1"/>
  <pageMargins left="0.25" right="0" top="0.44" bottom="0.26" header="0.3" footer="0.28000000000000003"/>
  <pageSetup paperSize="9"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DN</vt:lpstr>
      <vt:lpstr>DN!Print_Area</vt:lpstr>
      <vt:lpstr>DN!Print_Titles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Non</dc:creator>
  <cp:lastModifiedBy>NON</cp:lastModifiedBy>
  <cp:lastPrinted>2022-10-24T06:05:20Z</cp:lastPrinted>
  <dcterms:created xsi:type="dcterms:W3CDTF">2015-02-11T08:22:08Z</dcterms:created>
  <dcterms:modified xsi:type="dcterms:W3CDTF">2022-10-24T06:07:06Z</dcterms:modified>
</cp:coreProperties>
</file>